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30" yWindow="3165" windowWidth="23970" windowHeight="6720" activeTab="0"/>
  </bookViews>
  <sheets>
    <sheet name="Income statement" sheetId="1" r:id="rId1"/>
    <sheet name="Cash flow" sheetId="2" r:id="rId2"/>
    <sheet name="Balance sheet" sheetId="3" r:id="rId3"/>
    <sheet name="Segment information" sheetId="4" r:id="rId4"/>
  </sheets>
  <definedNames>
    <definedName name="_xlnm.Print_Area" localSheetId="2">'Balance sheet'!$A$1:$O$37</definedName>
    <definedName name="_xlnm.Print_Area" localSheetId="1">'Cash flow'!$A$1:$O$40</definedName>
    <definedName name="_xlnm.Print_Area" localSheetId="0">'Income statement'!$A$1:$O$27</definedName>
    <definedName name="_xlnm.Print_Area" localSheetId="3">'Segment information'!$A$1:$G$36</definedName>
  </definedNames>
  <calcPr fullCalcOnLoad="1"/>
</workbook>
</file>

<file path=xl/sharedStrings.xml><?xml version="1.0" encoding="utf-8"?>
<sst xmlns="http://schemas.openxmlformats.org/spreadsheetml/2006/main" count="155" uniqueCount="98">
  <si>
    <t>Foreign currency effects on cach and cash equivalents</t>
  </si>
  <si>
    <t>Total change in cach and cash equivalents</t>
  </si>
  <si>
    <t>Q4 2011</t>
  </si>
  <si>
    <t>Q3 2011</t>
  </si>
  <si>
    <t>Q2 2011</t>
  </si>
  <si>
    <t>Q1 2011</t>
  </si>
  <si>
    <t>Gross operating margin</t>
  </si>
  <si>
    <t>Production (1000 tonnes)</t>
  </si>
  <si>
    <t>Production/capacity</t>
  </si>
  <si>
    <t>Cash generated from operations</t>
  </si>
  <si>
    <t>Cash used in operations</t>
  </si>
  <si>
    <t>Cash from net financial items</t>
  </si>
  <si>
    <t>Taxes paid</t>
  </si>
  <si>
    <t>Net cash flow from operating activities</t>
  </si>
  <si>
    <t>Dividend received</t>
  </si>
  <si>
    <t>Repayment of loan</t>
  </si>
  <si>
    <t>Dividend paid</t>
  </si>
  <si>
    <t>Purchase/sale of treasury shares</t>
  </si>
  <si>
    <t>New equity</t>
  </si>
  <si>
    <t>Gross operating earnings</t>
  </si>
  <si>
    <t>Operating revenue</t>
  </si>
  <si>
    <t>Distribution costs</t>
  </si>
  <si>
    <t>Cost of materials</t>
  </si>
  <si>
    <t>Change in inventories</t>
  </si>
  <si>
    <t>Employee benefit expenses</t>
  </si>
  <si>
    <t>Other operating expenses</t>
  </si>
  <si>
    <t>Restructuring expenses</t>
  </si>
  <si>
    <t>Other gains and losses</t>
  </si>
  <si>
    <t>Depreciation</t>
  </si>
  <si>
    <t>Impairments</t>
  </si>
  <si>
    <t>Operating earnings</t>
  </si>
  <si>
    <t>Share of profit in associated companies</t>
  </si>
  <si>
    <t>Financial items</t>
  </si>
  <si>
    <t>Profit/loss before income taxes</t>
  </si>
  <si>
    <t>Income taxes</t>
  </si>
  <si>
    <t>Net profit/loss for the period</t>
  </si>
  <si>
    <t>Deferred tax asset</t>
  </si>
  <si>
    <t>Other intangible assets</t>
  </si>
  <si>
    <t>Property, plant and equipment</t>
  </si>
  <si>
    <t>Investment in associated companies</t>
  </si>
  <si>
    <t>Other non-current assets</t>
  </si>
  <si>
    <t>Total non-current assets</t>
  </si>
  <si>
    <t>Inventories</t>
  </si>
  <si>
    <t>Receivables</t>
  </si>
  <si>
    <t>Cash and cash equivalents</t>
  </si>
  <si>
    <t>Other current assets</t>
  </si>
  <si>
    <t>Total current assets</t>
  </si>
  <si>
    <t>Total assets</t>
  </si>
  <si>
    <t>Paid-in equity</t>
  </si>
  <si>
    <t>Retained earnings and other reserves</t>
  </si>
  <si>
    <t>Minority interests</t>
  </si>
  <si>
    <t>Total equity</t>
  </si>
  <si>
    <t>Pension obligations</t>
  </si>
  <si>
    <t>Deferred tax liability</t>
  </si>
  <si>
    <t>Interest bearing non-current liabilities</t>
  </si>
  <si>
    <t>Other non-current liabilities</t>
  </si>
  <si>
    <t>Total non-current liabilities</t>
  </si>
  <si>
    <t>Interest-bearing current liabilities</t>
  </si>
  <si>
    <t>Trade and other payables</t>
  </si>
  <si>
    <t>Tax payable</t>
  </si>
  <si>
    <t>Other current liabilities</t>
  </si>
  <si>
    <t>Total current liabilities</t>
  </si>
  <si>
    <t>Total liabilities</t>
  </si>
  <si>
    <t>Total equity and liabilities</t>
  </si>
  <si>
    <t>Net cash from investing activities</t>
  </si>
  <si>
    <t>New loan raised</t>
  </si>
  <si>
    <t>Net cash from financing activities</t>
  </si>
  <si>
    <t>NOK MILLION</t>
  </si>
  <si>
    <t>INCOME STATEMENT</t>
  </si>
  <si>
    <t>CASH FLOW</t>
  </si>
  <si>
    <t>BALANCE SHEET</t>
  </si>
  <si>
    <t>OTHER ACTIVITIES</t>
  </si>
  <si>
    <t>SEGMENT INFORMATON</t>
  </si>
  <si>
    <r>
      <t xml:space="preserve">Net cash flow from operating activities </t>
    </r>
    <r>
      <rPr>
        <b/>
        <vertAlign val="superscript"/>
        <sz val="10"/>
        <rFont val="Arial"/>
        <family val="2"/>
      </rPr>
      <t>1)</t>
    </r>
  </si>
  <si>
    <r>
      <t xml:space="preserve">1) </t>
    </r>
    <r>
      <rPr>
        <b/>
        <sz val="10"/>
        <rFont val="Arial"/>
        <family val="2"/>
      </rPr>
      <t>Reconciliation of net cash flow from operating activities</t>
    </r>
  </si>
  <si>
    <t>Attributable to oweners of the parent</t>
  </si>
  <si>
    <t>Attributable to non-controlling interests</t>
  </si>
  <si>
    <t>Deliveries (1000 tonnes)</t>
  </si>
  <si>
    <t>Q1 2013</t>
  </si>
  <si>
    <t>Purchases of property, plant and equipment and intangible assets</t>
  </si>
  <si>
    <t>Sale of property, plant and equipment and intangible assets</t>
  </si>
  <si>
    <t>Sales of shares in companies and other investments</t>
  </si>
  <si>
    <t>Purchase of shares in companies and other investments</t>
  </si>
  <si>
    <r>
      <t>Q4 2012*</t>
    </r>
    <r>
      <rPr>
        <b/>
        <vertAlign val="superscript"/>
        <sz val="10"/>
        <rFont val="Arial"/>
        <family val="2"/>
      </rPr>
      <t>)</t>
    </r>
  </si>
  <si>
    <r>
      <t>Q3 2012*</t>
    </r>
    <r>
      <rPr>
        <b/>
        <vertAlign val="superscript"/>
        <sz val="10"/>
        <rFont val="Arial"/>
        <family val="2"/>
      </rPr>
      <t>)</t>
    </r>
  </si>
  <si>
    <r>
      <t>Q2 2012*</t>
    </r>
    <r>
      <rPr>
        <b/>
        <vertAlign val="superscript"/>
        <sz val="10"/>
        <rFont val="Arial"/>
        <family val="2"/>
      </rPr>
      <t>)</t>
    </r>
  </si>
  <si>
    <r>
      <t>Q1 2012*</t>
    </r>
    <r>
      <rPr>
        <b/>
        <vertAlign val="superscript"/>
        <sz val="10"/>
        <rFont val="Arial"/>
        <family val="2"/>
      </rPr>
      <t>)</t>
    </r>
  </si>
  <si>
    <t>Q3 2013</t>
  </si>
  <si>
    <t>Q2 2013</t>
  </si>
  <si>
    <t>Q4 2013</t>
  </si>
  <si>
    <t>Q1 2014</t>
  </si>
  <si>
    <t>Payments made relating to restructuring activities</t>
  </si>
  <si>
    <t>Adjustment for other items</t>
  </si>
  <si>
    <t xml:space="preserve">﻿PUBLICATION PAPER EUROPE   </t>
  </si>
  <si>
    <t>﻿PUBLICATION PAPER AUSTRALASIA</t>
  </si>
  <si>
    <t>Q2 2014</t>
  </si>
  <si>
    <t>Change in working capital</t>
  </si>
  <si>
    <t>Return on capital employed</t>
  </si>
</sst>
</file>

<file path=xl/styles.xml><?xml version="1.0" encoding="utf-8"?>
<styleSheet xmlns="http://schemas.openxmlformats.org/spreadsheetml/2006/main">
  <numFmts count="3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[$-417]mmm\.\ yy;@"/>
    <numFmt numFmtId="181" formatCode="#,##0.0"/>
    <numFmt numFmtId="182" formatCode="#,##0.000"/>
    <numFmt numFmtId="183" formatCode="0.000000000"/>
    <numFmt numFmtId="184" formatCode="0.0000000000"/>
    <numFmt numFmtId="185" formatCode="0.0%"/>
    <numFmt numFmtId="186" formatCode="_-* #,##0.000_-;\-* #,##0.000_-;_-* &quot;-&quot;??_-;_-@_-"/>
    <numFmt numFmtId="187" formatCode="_-* #,##0.0000_-;\-* #,##0.0000_-;_-* &quot;-&quot;??_-;_-@_-"/>
    <numFmt numFmtId="188" formatCode="_-* #,##0.0_-;\-* #,##0.0_-;_-* &quot;-&quot;??_-;_-@_-"/>
    <numFmt numFmtId="189" formatCode="_-* #,##0_-;\-* #,##0_-;_-* &quot;-&quot;??_-;_-@_-"/>
    <numFmt numFmtId="190" formatCode="#,##0%"/>
    <numFmt numFmtId="191" formatCode="#,##0.0000"/>
    <numFmt numFmtId="192" formatCode="#,##0.00000"/>
    <numFmt numFmtId="193" formatCode="#,##0.000000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Tms Rmn"/>
      <family val="0"/>
    </font>
    <font>
      <sz val="10"/>
      <name val="Tms Rmn"/>
      <family val="0"/>
    </font>
    <font>
      <b/>
      <sz val="12"/>
      <name val="Arial"/>
      <family val="2"/>
    </font>
    <font>
      <b/>
      <vertAlign val="superscript"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0" fillId="0" borderId="0">
      <alignment/>
      <protection/>
    </xf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10" fontId="22" fillId="0" borderId="0" applyFont="0" applyFill="0" applyBorder="0" applyAlignment="0" applyProtection="0"/>
    <xf numFmtId="0" fontId="0" fillId="0" borderId="0">
      <alignment/>
      <protection/>
    </xf>
    <xf numFmtId="1" fontId="23" fillId="0" borderId="9" applyAlignment="0">
      <protection/>
    </xf>
    <xf numFmtId="0" fontId="15" fillId="0" borderId="0" applyNumberFormat="0" applyFill="0" applyBorder="0" applyAlignment="0" applyProtection="0"/>
    <xf numFmtId="0" fontId="16" fillId="0" borderId="10" applyNumberFormat="0" applyFill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20" borderId="0" xfId="56" applyFont="1" applyFill="1" applyBorder="1">
      <alignment/>
      <protection/>
    </xf>
    <xf numFmtId="0" fontId="18" fillId="0" borderId="0" xfId="0" applyFont="1" applyBorder="1" applyAlignment="1">
      <alignment/>
    </xf>
    <xf numFmtId="3" fontId="18" fillId="0" borderId="0" xfId="0" applyNumberFormat="1" applyFont="1" applyBorder="1" applyAlignment="1">
      <alignment/>
    </xf>
    <xf numFmtId="180" fontId="18" fillId="0" borderId="0" xfId="0" applyNumberFormat="1" applyFont="1" applyBorder="1" applyAlignment="1">
      <alignment horizontal="right"/>
    </xf>
    <xf numFmtId="0" fontId="24" fillId="0" borderId="0" xfId="0" applyFont="1" applyBorder="1" applyAlignment="1">
      <alignment/>
    </xf>
    <xf numFmtId="0" fontId="0" fillId="0" borderId="0" xfId="0" applyFont="1" applyBorder="1" applyAlignment="1">
      <alignment/>
    </xf>
    <xf numFmtId="180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180" fontId="18" fillId="20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180" fontId="18" fillId="0" borderId="0" xfId="0" applyNumberFormat="1" applyFont="1" applyBorder="1" applyAlignment="1">
      <alignment horizontal="right"/>
    </xf>
    <xf numFmtId="180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3" fontId="18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180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0" fontId="18" fillId="0" borderId="0" xfId="0" applyFont="1" applyFill="1" applyBorder="1" applyAlignment="1">
      <alignment/>
    </xf>
    <xf numFmtId="4" fontId="0" fillId="0" borderId="0" xfId="0" applyNumberFormat="1" applyFont="1" applyBorder="1" applyAlignment="1" quotePrefix="1">
      <alignment/>
    </xf>
    <xf numFmtId="0" fontId="0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4" fontId="18" fillId="0" borderId="0" xfId="0" applyNumberFormat="1" applyFont="1" applyBorder="1" applyAlignment="1" quotePrefix="1">
      <alignment/>
    </xf>
    <xf numFmtId="4" fontId="18" fillId="0" borderId="0" xfId="0" applyNumberFormat="1" applyFont="1" applyBorder="1" applyAlignment="1">
      <alignment/>
    </xf>
    <xf numFmtId="22" fontId="0" fillId="0" borderId="0" xfId="0" applyNumberFormat="1" applyFont="1" applyBorder="1" applyAlignment="1">
      <alignment/>
    </xf>
    <xf numFmtId="181" fontId="0" fillId="0" borderId="0" xfId="60" applyNumberFormat="1" applyFont="1" applyBorder="1" applyAlignment="1">
      <alignment/>
    </xf>
    <xf numFmtId="180" fontId="0" fillId="0" borderId="0" xfId="0" applyNumberFormat="1" applyAlignment="1">
      <alignment horizontal="right"/>
    </xf>
    <xf numFmtId="9" fontId="0" fillId="0" borderId="0" xfId="60" applyFont="1" applyBorder="1" applyAlignment="1">
      <alignment/>
    </xf>
    <xf numFmtId="9" fontId="0" fillId="0" borderId="0" xfId="60" applyFont="1" applyFill="1" applyBorder="1" applyAlignment="1">
      <alignment/>
    </xf>
    <xf numFmtId="0" fontId="18" fillId="0" borderId="0" xfId="0" applyFont="1" applyBorder="1" applyAlignment="1">
      <alignment wrapText="1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AND&#13;CHECK.COMMAND_x000E_RENAME.COMMAND_x0008_SHOW.BAR_x000B_DELETE.MENU_x000E_DELETE.COMMAND_x000E_GET.CHA" xfId="56"/>
    <cellStyle name="Neutral" xfId="57"/>
    <cellStyle name="Note" xfId="58"/>
    <cellStyle name="Output" xfId="59"/>
    <cellStyle name="Percent" xfId="60"/>
    <cellStyle name="Prosent_PRDKO52" xfId="61"/>
    <cellStyle name="Standard_wochenbericht aus norwegen 2000" xfId="62"/>
    <cellStyle name="Tekst" xfId="63"/>
    <cellStyle name="Title" xfId="64"/>
    <cellStyle name="Total" xfId="65"/>
    <cellStyle name="Tusenskille [0]_Ark1" xfId="66"/>
    <cellStyle name="Tusenskille_Ark1" xfId="67"/>
    <cellStyle name="Valuta [0]_Ark1" xfId="68"/>
    <cellStyle name="Valuta_Ark1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1857375</xdr:colOff>
      <xdr:row>2</xdr:row>
      <xdr:rowOff>152400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573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1857375</xdr:colOff>
      <xdr:row>2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573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1857375</xdr:colOff>
      <xdr:row>2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573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1857375</xdr:colOff>
      <xdr:row>2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573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86"/>
  <sheetViews>
    <sheetView tabSelected="1" zoomScalePageLayoutView="0" workbookViewId="0" topLeftCell="A1">
      <selection activeCell="A31" sqref="A31"/>
    </sheetView>
  </sheetViews>
  <sheetFormatPr defaultColWidth="9.140625" defaultRowHeight="12.75"/>
  <cols>
    <col min="1" max="1" width="55.7109375" style="6" bestFit="1" customWidth="1"/>
    <col min="2" max="15" width="10.140625" style="6" bestFit="1" customWidth="1"/>
    <col min="16" max="17" width="9.140625" style="6" customWidth="1"/>
    <col min="18" max="18" width="15.421875" style="6" bestFit="1" customWidth="1"/>
    <col min="19" max="16384" width="9.140625" style="6" customWidth="1"/>
  </cols>
  <sheetData>
    <row r="1" spans="1:254" ht="12.75">
      <c r="A1"/>
      <c r="B1" s="19"/>
      <c r="C1" s="19"/>
      <c r="D1" s="19"/>
      <c r="E1" s="19"/>
      <c r="F1" s="19"/>
      <c r="G1" s="19"/>
      <c r="L1" s="19"/>
      <c r="M1" s="19"/>
      <c r="N1" s="19"/>
      <c r="O1" s="19"/>
      <c r="P1"/>
      <c r="Q1"/>
      <c r="R1"/>
      <c r="S1" s="19"/>
      <c r="T1" s="19"/>
      <c r="U1" s="19"/>
      <c r="V1" s="19"/>
      <c r="W1" s="19"/>
      <c r="X1"/>
      <c r="Y1"/>
      <c r="Z1"/>
      <c r="AA1" s="19"/>
      <c r="AB1" s="19"/>
      <c r="AC1" s="19"/>
      <c r="AD1" s="19"/>
      <c r="AE1" s="19"/>
      <c r="AF1"/>
      <c r="AG1"/>
      <c r="AH1"/>
      <c r="AI1" s="19"/>
      <c r="AJ1" s="19"/>
      <c r="AK1" s="19"/>
      <c r="AL1" s="19"/>
      <c r="AM1" s="19"/>
      <c r="AN1"/>
      <c r="AO1"/>
      <c r="AP1"/>
      <c r="AQ1" s="19"/>
      <c r="AR1" s="19"/>
      <c r="AS1" s="19"/>
      <c r="AT1" s="19"/>
      <c r="AU1" s="19"/>
      <c r="AV1"/>
      <c r="AW1"/>
      <c r="AX1"/>
      <c r="AY1" s="19"/>
      <c r="AZ1" s="19"/>
      <c r="BA1" s="19"/>
      <c r="BB1" s="19"/>
      <c r="BC1" s="19"/>
      <c r="BD1"/>
      <c r="BE1"/>
      <c r="BF1"/>
      <c r="BG1" s="19"/>
      <c r="BH1" s="19"/>
      <c r="BI1" s="19"/>
      <c r="BJ1" s="19"/>
      <c r="BK1" s="19"/>
      <c r="BL1"/>
      <c r="BM1"/>
      <c r="BN1"/>
      <c r="BO1" s="19"/>
      <c r="BP1" s="19"/>
      <c r="BQ1" s="19"/>
      <c r="BR1" s="19"/>
      <c r="BS1" s="19"/>
      <c r="BT1"/>
      <c r="BU1"/>
      <c r="BV1"/>
      <c r="BW1" s="19"/>
      <c r="BX1" s="19"/>
      <c r="BY1" s="19"/>
      <c r="BZ1" s="19"/>
      <c r="CA1" s="19"/>
      <c r="CB1"/>
      <c r="CC1"/>
      <c r="CD1"/>
      <c r="CE1" s="19"/>
      <c r="CF1" s="19"/>
      <c r="CG1" s="19"/>
      <c r="CH1" s="19"/>
      <c r="CI1" s="19"/>
      <c r="CJ1"/>
      <c r="CK1"/>
      <c r="CL1"/>
      <c r="CM1" s="19"/>
      <c r="CN1" s="19"/>
      <c r="CO1" s="19"/>
      <c r="CP1" s="19"/>
      <c r="CQ1" s="19"/>
      <c r="CR1"/>
      <c r="CS1"/>
      <c r="CT1"/>
      <c r="CU1" s="19"/>
      <c r="CV1" s="19"/>
      <c r="CW1" s="19"/>
      <c r="CX1" s="19"/>
      <c r="CY1" s="19"/>
      <c r="CZ1"/>
      <c r="DA1"/>
      <c r="DB1"/>
      <c r="DC1" s="19"/>
      <c r="DD1" s="19"/>
      <c r="DE1" s="19"/>
      <c r="DF1" s="19"/>
      <c r="DG1" s="19"/>
      <c r="DH1"/>
      <c r="DI1"/>
      <c r="DJ1"/>
      <c r="DK1" s="19"/>
      <c r="DL1" s="19"/>
      <c r="DM1" s="19"/>
      <c r="DN1" s="19"/>
      <c r="DO1" s="19"/>
      <c r="DP1"/>
      <c r="DQ1"/>
      <c r="DR1"/>
      <c r="DS1" s="19"/>
      <c r="DT1" s="19"/>
      <c r="DU1" s="19"/>
      <c r="DV1" s="19"/>
      <c r="DW1" s="19"/>
      <c r="DX1"/>
      <c r="DY1"/>
      <c r="DZ1"/>
      <c r="EA1" s="19"/>
      <c r="EB1" s="19"/>
      <c r="EC1" s="19"/>
      <c r="ED1" s="19"/>
      <c r="EE1" s="19"/>
      <c r="EF1"/>
      <c r="EG1"/>
      <c r="EH1"/>
      <c r="EI1" s="19"/>
      <c r="EJ1" s="19"/>
      <c r="EK1" s="19"/>
      <c r="EL1" s="19"/>
      <c r="EM1" s="19"/>
      <c r="EN1"/>
      <c r="EO1"/>
      <c r="EP1"/>
      <c r="EQ1" s="19"/>
      <c r="ER1" s="19"/>
      <c r="ES1" s="19"/>
      <c r="ET1" s="19"/>
      <c r="EU1" s="19"/>
      <c r="EV1"/>
      <c r="EW1"/>
      <c r="EX1"/>
      <c r="EY1" s="19"/>
      <c r="EZ1" s="19"/>
      <c r="FA1" s="19"/>
      <c r="FB1" s="19"/>
      <c r="FC1" s="19"/>
      <c r="FD1"/>
      <c r="FE1"/>
      <c r="FF1"/>
      <c r="FG1" s="19"/>
      <c r="FH1" s="19"/>
      <c r="FI1" s="19"/>
      <c r="FJ1" s="19"/>
      <c r="FK1" s="19"/>
      <c r="FL1"/>
      <c r="FM1"/>
      <c r="FN1"/>
      <c r="FO1" s="19"/>
      <c r="FP1" s="19"/>
      <c r="FQ1" s="19"/>
      <c r="FR1" s="19"/>
      <c r="FS1" s="19"/>
      <c r="FT1"/>
      <c r="FU1"/>
      <c r="FV1"/>
      <c r="FW1" s="19"/>
      <c r="FX1" s="19"/>
      <c r="FY1" s="19"/>
      <c r="FZ1" s="19"/>
      <c r="GA1" s="19"/>
      <c r="GB1"/>
      <c r="GC1"/>
      <c r="GD1"/>
      <c r="GE1" s="19"/>
      <c r="GF1" s="19"/>
      <c r="GG1" s="19"/>
      <c r="GH1" s="19"/>
      <c r="GI1" s="19"/>
      <c r="GJ1"/>
      <c r="GK1"/>
      <c r="GL1"/>
      <c r="GM1" s="19"/>
      <c r="GN1" s="19"/>
      <c r="GO1" s="19"/>
      <c r="GP1" s="19"/>
      <c r="GQ1" s="19"/>
      <c r="GR1"/>
      <c r="GS1"/>
      <c r="GT1"/>
      <c r="GU1" s="19"/>
      <c r="GV1" s="19"/>
      <c r="GW1" s="19"/>
      <c r="GX1" s="19"/>
      <c r="GY1" s="19"/>
      <c r="GZ1"/>
      <c r="HA1"/>
      <c r="HB1"/>
      <c r="HC1" s="19"/>
      <c r="HD1" s="19"/>
      <c r="HE1" s="19"/>
      <c r="HF1" s="19"/>
      <c r="HG1" s="19"/>
      <c r="HH1"/>
      <c r="HI1"/>
      <c r="HJ1"/>
      <c r="HK1" s="19"/>
      <c r="HL1" s="19"/>
      <c r="HM1" s="19"/>
      <c r="HN1" s="19"/>
      <c r="HO1" s="19"/>
      <c r="HP1"/>
      <c r="HQ1"/>
      <c r="HR1"/>
      <c r="HS1" s="19"/>
      <c r="HT1" s="19"/>
      <c r="HU1" s="19"/>
      <c r="HV1" s="19"/>
      <c r="HW1" s="19"/>
      <c r="HX1"/>
      <c r="HY1"/>
      <c r="HZ1"/>
      <c r="IA1" s="19"/>
      <c r="IB1" s="19"/>
      <c r="IC1" s="19"/>
      <c r="ID1" s="19"/>
      <c r="IE1" s="19"/>
      <c r="IF1"/>
      <c r="IG1"/>
      <c r="IH1"/>
      <c r="II1" s="19"/>
      <c r="IJ1" s="19"/>
      <c r="IK1" s="19"/>
      <c r="IL1" s="19"/>
      <c r="IM1" s="19"/>
      <c r="IN1"/>
      <c r="IO1"/>
      <c r="IP1"/>
      <c r="IQ1" s="19"/>
      <c r="IR1" s="19"/>
      <c r="IS1" s="19"/>
      <c r="IT1" s="19"/>
    </row>
    <row r="2" spans="1:254" ht="12.75">
      <c r="A2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/>
      <c r="Q2"/>
      <c r="R2"/>
      <c r="S2" s="19"/>
      <c r="T2" s="19"/>
      <c r="U2" s="19"/>
      <c r="V2" s="19"/>
      <c r="W2" s="19"/>
      <c r="X2"/>
      <c r="Y2"/>
      <c r="Z2"/>
      <c r="AA2" s="19"/>
      <c r="AB2" s="19"/>
      <c r="AC2" s="19"/>
      <c r="AD2" s="19"/>
      <c r="AE2" s="19"/>
      <c r="AF2"/>
      <c r="AG2"/>
      <c r="AH2"/>
      <c r="AI2" s="19"/>
      <c r="AJ2" s="19"/>
      <c r="AK2" s="19"/>
      <c r="AL2" s="19"/>
      <c r="AM2" s="19"/>
      <c r="AN2"/>
      <c r="AO2"/>
      <c r="AP2"/>
      <c r="AQ2" s="19"/>
      <c r="AR2" s="19"/>
      <c r="AS2" s="19"/>
      <c r="AT2" s="19"/>
      <c r="AU2" s="19"/>
      <c r="AV2"/>
      <c r="AW2"/>
      <c r="AX2"/>
      <c r="AY2" s="19"/>
      <c r="AZ2" s="19"/>
      <c r="BA2" s="19"/>
      <c r="BB2" s="19"/>
      <c r="BC2" s="19"/>
      <c r="BD2"/>
      <c r="BE2"/>
      <c r="BF2"/>
      <c r="BG2" s="19"/>
      <c r="BH2" s="19"/>
      <c r="BI2" s="19"/>
      <c r="BJ2" s="19"/>
      <c r="BK2" s="19"/>
      <c r="BL2"/>
      <c r="BM2"/>
      <c r="BN2"/>
      <c r="BO2" s="19"/>
      <c r="BP2" s="19"/>
      <c r="BQ2" s="19"/>
      <c r="BR2" s="19"/>
      <c r="BS2" s="19"/>
      <c r="BT2"/>
      <c r="BU2"/>
      <c r="BV2"/>
      <c r="BW2" s="19"/>
      <c r="BX2" s="19"/>
      <c r="BY2" s="19"/>
      <c r="BZ2" s="19"/>
      <c r="CA2" s="19"/>
      <c r="CB2"/>
      <c r="CC2"/>
      <c r="CD2"/>
      <c r="CE2" s="19"/>
      <c r="CF2" s="19"/>
      <c r="CG2" s="19"/>
      <c r="CH2" s="19"/>
      <c r="CI2" s="19"/>
      <c r="CJ2"/>
      <c r="CK2"/>
      <c r="CL2"/>
      <c r="CM2" s="19"/>
      <c r="CN2" s="19"/>
      <c r="CO2" s="19"/>
      <c r="CP2" s="19"/>
      <c r="CQ2" s="19"/>
      <c r="CR2"/>
      <c r="CS2"/>
      <c r="CT2"/>
      <c r="CU2" s="19"/>
      <c r="CV2" s="19"/>
      <c r="CW2" s="19"/>
      <c r="CX2" s="19"/>
      <c r="CY2" s="19"/>
      <c r="CZ2"/>
      <c r="DA2"/>
      <c r="DB2"/>
      <c r="DC2" s="19"/>
      <c r="DD2" s="19"/>
      <c r="DE2" s="19"/>
      <c r="DF2" s="19"/>
      <c r="DG2" s="19"/>
      <c r="DH2"/>
      <c r="DI2"/>
      <c r="DJ2"/>
      <c r="DK2" s="19"/>
      <c r="DL2" s="19"/>
      <c r="DM2" s="19"/>
      <c r="DN2" s="19"/>
      <c r="DO2" s="19"/>
      <c r="DP2"/>
      <c r="DQ2"/>
      <c r="DR2"/>
      <c r="DS2" s="19"/>
      <c r="DT2" s="19"/>
      <c r="DU2" s="19"/>
      <c r="DV2" s="19"/>
      <c r="DW2" s="19"/>
      <c r="DX2"/>
      <c r="DY2"/>
      <c r="DZ2"/>
      <c r="EA2" s="19"/>
      <c r="EB2" s="19"/>
      <c r="EC2" s="19"/>
      <c r="ED2" s="19"/>
      <c r="EE2" s="19"/>
      <c r="EF2"/>
      <c r="EG2"/>
      <c r="EH2"/>
      <c r="EI2" s="19"/>
      <c r="EJ2" s="19"/>
      <c r="EK2" s="19"/>
      <c r="EL2" s="19"/>
      <c r="EM2" s="19"/>
      <c r="EN2"/>
      <c r="EO2"/>
      <c r="EP2"/>
      <c r="EQ2" s="19"/>
      <c r="ER2" s="19"/>
      <c r="ES2" s="19"/>
      <c r="ET2" s="19"/>
      <c r="EU2" s="19"/>
      <c r="EV2"/>
      <c r="EW2"/>
      <c r="EX2"/>
      <c r="EY2" s="19"/>
      <c r="EZ2" s="19"/>
      <c r="FA2" s="19"/>
      <c r="FB2" s="19"/>
      <c r="FC2" s="19"/>
      <c r="FD2"/>
      <c r="FE2"/>
      <c r="FF2"/>
      <c r="FG2" s="19"/>
      <c r="FH2" s="19"/>
      <c r="FI2" s="19"/>
      <c r="FJ2" s="19"/>
      <c r="FK2" s="19"/>
      <c r="FL2"/>
      <c r="FM2"/>
      <c r="FN2"/>
      <c r="FO2" s="19"/>
      <c r="FP2" s="19"/>
      <c r="FQ2" s="19"/>
      <c r="FR2" s="19"/>
      <c r="FS2" s="19"/>
      <c r="FT2"/>
      <c r="FU2"/>
      <c r="FV2"/>
      <c r="FW2" s="19"/>
      <c r="FX2" s="19"/>
      <c r="FY2" s="19"/>
      <c r="FZ2" s="19"/>
      <c r="GA2" s="19"/>
      <c r="GB2"/>
      <c r="GC2"/>
      <c r="GD2"/>
      <c r="GE2" s="19"/>
      <c r="GF2" s="19"/>
      <c r="GG2" s="19"/>
      <c r="GH2" s="19"/>
      <c r="GI2" s="19"/>
      <c r="GJ2"/>
      <c r="GK2"/>
      <c r="GL2"/>
      <c r="GM2" s="19"/>
      <c r="GN2" s="19"/>
      <c r="GO2" s="19"/>
      <c r="GP2" s="19"/>
      <c r="GQ2" s="19"/>
      <c r="GR2"/>
      <c r="GS2"/>
      <c r="GT2"/>
      <c r="GU2" s="19"/>
      <c r="GV2" s="19"/>
      <c r="GW2" s="19"/>
      <c r="GX2" s="19"/>
      <c r="GY2" s="19"/>
      <c r="GZ2"/>
      <c r="HA2"/>
      <c r="HB2"/>
      <c r="HC2" s="19"/>
      <c r="HD2" s="19"/>
      <c r="HE2" s="19"/>
      <c r="HF2" s="19"/>
      <c r="HG2" s="19"/>
      <c r="HH2"/>
      <c r="HI2"/>
      <c r="HJ2"/>
      <c r="HK2" s="19"/>
      <c r="HL2" s="19"/>
      <c r="HM2" s="19"/>
      <c r="HN2" s="19"/>
      <c r="HO2" s="19"/>
      <c r="HP2"/>
      <c r="HQ2"/>
      <c r="HR2"/>
      <c r="HS2" s="19"/>
      <c r="HT2" s="19"/>
      <c r="HU2" s="19"/>
      <c r="HV2" s="19"/>
      <c r="HW2" s="19"/>
      <c r="HX2"/>
      <c r="HY2"/>
      <c r="HZ2"/>
      <c r="IA2" s="19"/>
      <c r="IB2" s="19"/>
      <c r="IC2" s="19"/>
      <c r="ID2" s="19"/>
      <c r="IE2" s="19"/>
      <c r="IF2"/>
      <c r="IG2"/>
      <c r="IH2"/>
      <c r="II2" s="19"/>
      <c r="IJ2" s="19"/>
      <c r="IK2" s="19"/>
      <c r="IL2" s="19"/>
      <c r="IM2" s="19"/>
      <c r="IN2"/>
      <c r="IO2"/>
      <c r="IP2"/>
      <c r="IQ2" s="19"/>
      <c r="IR2" s="19"/>
      <c r="IS2" s="19"/>
      <c r="IT2" s="19"/>
    </row>
    <row r="3" spans="1:254" ht="12.75">
      <c r="A3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/>
      <c r="Q3"/>
      <c r="R3"/>
      <c r="S3" s="19"/>
      <c r="T3" s="19"/>
      <c r="U3" s="19"/>
      <c r="V3" s="19"/>
      <c r="W3" s="19"/>
      <c r="X3"/>
      <c r="Y3"/>
      <c r="Z3"/>
      <c r="AA3" s="19"/>
      <c r="AB3" s="19"/>
      <c r="AC3" s="19"/>
      <c r="AD3" s="19"/>
      <c r="AE3" s="19"/>
      <c r="AF3"/>
      <c r="AG3"/>
      <c r="AH3"/>
      <c r="AI3" s="19"/>
      <c r="AJ3" s="19"/>
      <c r="AK3" s="19"/>
      <c r="AL3" s="19"/>
      <c r="AM3" s="19"/>
      <c r="AN3"/>
      <c r="AO3"/>
      <c r="AP3"/>
      <c r="AQ3" s="19"/>
      <c r="AR3" s="19"/>
      <c r="AS3" s="19"/>
      <c r="AT3" s="19"/>
      <c r="AU3" s="19"/>
      <c r="AV3"/>
      <c r="AW3"/>
      <c r="AX3"/>
      <c r="AY3" s="19"/>
      <c r="AZ3" s="19"/>
      <c r="BA3" s="19"/>
      <c r="BB3" s="19"/>
      <c r="BC3" s="19"/>
      <c r="BD3"/>
      <c r="BE3"/>
      <c r="BF3"/>
      <c r="BG3" s="19"/>
      <c r="BH3" s="19"/>
      <c r="BI3" s="19"/>
      <c r="BJ3" s="19"/>
      <c r="BK3" s="19"/>
      <c r="BL3"/>
      <c r="BM3"/>
      <c r="BN3"/>
      <c r="BO3" s="19"/>
      <c r="BP3" s="19"/>
      <c r="BQ3" s="19"/>
      <c r="BR3" s="19"/>
      <c r="BS3" s="19"/>
      <c r="BT3"/>
      <c r="BU3"/>
      <c r="BV3"/>
      <c r="BW3" s="19"/>
      <c r="BX3" s="19"/>
      <c r="BY3" s="19"/>
      <c r="BZ3" s="19"/>
      <c r="CA3" s="19"/>
      <c r="CB3"/>
      <c r="CC3"/>
      <c r="CD3"/>
      <c r="CE3" s="19"/>
      <c r="CF3" s="19"/>
      <c r="CG3" s="19"/>
      <c r="CH3" s="19"/>
      <c r="CI3" s="19"/>
      <c r="CJ3"/>
      <c r="CK3"/>
      <c r="CL3"/>
      <c r="CM3" s="19"/>
      <c r="CN3" s="19"/>
      <c r="CO3" s="19"/>
      <c r="CP3" s="19"/>
      <c r="CQ3" s="19"/>
      <c r="CR3"/>
      <c r="CS3"/>
      <c r="CT3"/>
      <c r="CU3" s="19"/>
      <c r="CV3" s="19"/>
      <c r="CW3" s="19"/>
      <c r="CX3" s="19"/>
      <c r="CY3" s="19"/>
      <c r="CZ3"/>
      <c r="DA3"/>
      <c r="DB3"/>
      <c r="DC3" s="19"/>
      <c r="DD3" s="19"/>
      <c r="DE3" s="19"/>
      <c r="DF3" s="19"/>
      <c r="DG3" s="19"/>
      <c r="DH3"/>
      <c r="DI3"/>
      <c r="DJ3"/>
      <c r="DK3" s="19"/>
      <c r="DL3" s="19"/>
      <c r="DM3" s="19"/>
      <c r="DN3" s="19"/>
      <c r="DO3" s="19"/>
      <c r="DP3"/>
      <c r="DQ3"/>
      <c r="DR3"/>
      <c r="DS3" s="19"/>
      <c r="DT3" s="19"/>
      <c r="DU3" s="19"/>
      <c r="DV3" s="19"/>
      <c r="DW3" s="19"/>
      <c r="DX3"/>
      <c r="DY3"/>
      <c r="DZ3"/>
      <c r="EA3" s="19"/>
      <c r="EB3" s="19"/>
      <c r="EC3" s="19"/>
      <c r="ED3" s="19"/>
      <c r="EE3" s="19"/>
      <c r="EF3"/>
      <c r="EG3"/>
      <c r="EH3"/>
      <c r="EI3" s="19"/>
      <c r="EJ3" s="19"/>
      <c r="EK3" s="19"/>
      <c r="EL3" s="19"/>
      <c r="EM3" s="19"/>
      <c r="EN3"/>
      <c r="EO3"/>
      <c r="EP3"/>
      <c r="EQ3" s="19"/>
      <c r="ER3" s="19"/>
      <c r="ES3" s="19"/>
      <c r="ET3" s="19"/>
      <c r="EU3" s="19"/>
      <c r="EV3"/>
      <c r="EW3"/>
      <c r="EX3"/>
      <c r="EY3" s="19"/>
      <c r="EZ3" s="19"/>
      <c r="FA3" s="19"/>
      <c r="FB3" s="19"/>
      <c r="FC3" s="19"/>
      <c r="FD3"/>
      <c r="FE3"/>
      <c r="FF3"/>
      <c r="FG3" s="19"/>
      <c r="FH3" s="19"/>
      <c r="FI3" s="19"/>
      <c r="FJ3" s="19"/>
      <c r="FK3" s="19"/>
      <c r="FL3"/>
      <c r="FM3"/>
      <c r="FN3"/>
      <c r="FO3" s="19"/>
      <c r="FP3" s="19"/>
      <c r="FQ3" s="19"/>
      <c r="FR3" s="19"/>
      <c r="FS3" s="19"/>
      <c r="FT3"/>
      <c r="FU3"/>
      <c r="FV3"/>
      <c r="FW3" s="19"/>
      <c r="FX3" s="19"/>
      <c r="FY3" s="19"/>
      <c r="FZ3" s="19"/>
      <c r="GA3" s="19"/>
      <c r="GB3"/>
      <c r="GC3"/>
      <c r="GD3"/>
      <c r="GE3" s="19"/>
      <c r="GF3" s="19"/>
      <c r="GG3" s="19"/>
      <c r="GH3" s="19"/>
      <c r="GI3" s="19"/>
      <c r="GJ3"/>
      <c r="GK3"/>
      <c r="GL3"/>
      <c r="GM3" s="19"/>
      <c r="GN3" s="19"/>
      <c r="GO3" s="19"/>
      <c r="GP3" s="19"/>
      <c r="GQ3" s="19"/>
      <c r="GR3"/>
      <c r="GS3"/>
      <c r="GT3"/>
      <c r="GU3" s="19"/>
      <c r="GV3" s="19"/>
      <c r="GW3" s="19"/>
      <c r="GX3" s="19"/>
      <c r="GY3" s="19"/>
      <c r="GZ3"/>
      <c r="HA3"/>
      <c r="HB3"/>
      <c r="HC3" s="19"/>
      <c r="HD3" s="19"/>
      <c r="HE3" s="19"/>
      <c r="HF3" s="19"/>
      <c r="HG3" s="19"/>
      <c r="HH3"/>
      <c r="HI3"/>
      <c r="HJ3"/>
      <c r="HK3" s="19"/>
      <c r="HL3" s="19"/>
      <c r="HM3" s="19"/>
      <c r="HN3" s="19"/>
      <c r="HO3" s="19"/>
      <c r="HP3"/>
      <c r="HQ3"/>
      <c r="HR3"/>
      <c r="HS3" s="19"/>
      <c r="HT3" s="19"/>
      <c r="HU3" s="19"/>
      <c r="HV3" s="19"/>
      <c r="HW3" s="19"/>
      <c r="HX3"/>
      <c r="HY3"/>
      <c r="HZ3"/>
      <c r="IA3" s="19"/>
      <c r="IB3" s="19"/>
      <c r="IC3" s="19"/>
      <c r="ID3" s="19"/>
      <c r="IE3" s="19"/>
      <c r="IF3"/>
      <c r="IG3"/>
      <c r="IH3"/>
      <c r="II3" s="19"/>
      <c r="IJ3" s="19"/>
      <c r="IK3" s="19"/>
      <c r="IL3" s="19"/>
      <c r="IM3" s="19"/>
      <c r="IN3"/>
      <c r="IO3"/>
      <c r="IP3"/>
      <c r="IQ3" s="19"/>
      <c r="IR3" s="19"/>
      <c r="IS3" s="19"/>
      <c r="IT3" s="19"/>
    </row>
    <row r="4" spans="1:254" ht="12.75">
      <c r="A4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/>
      <c r="Q4"/>
      <c r="R4"/>
      <c r="S4" s="19"/>
      <c r="T4" s="19"/>
      <c r="U4" s="19"/>
      <c r="V4" s="19"/>
      <c r="W4" s="19"/>
      <c r="X4"/>
      <c r="Y4"/>
      <c r="Z4"/>
      <c r="AA4" s="19"/>
      <c r="AB4" s="19"/>
      <c r="AC4" s="19"/>
      <c r="AD4" s="19"/>
      <c r="AE4" s="19"/>
      <c r="AF4"/>
      <c r="AG4"/>
      <c r="AH4"/>
      <c r="AI4" s="19"/>
      <c r="AJ4" s="19"/>
      <c r="AK4" s="19"/>
      <c r="AL4" s="19"/>
      <c r="AM4" s="19"/>
      <c r="AN4"/>
      <c r="AO4"/>
      <c r="AP4"/>
      <c r="AQ4" s="19"/>
      <c r="AR4" s="19"/>
      <c r="AS4" s="19"/>
      <c r="AT4" s="19"/>
      <c r="AU4" s="19"/>
      <c r="AV4"/>
      <c r="AW4"/>
      <c r="AX4"/>
      <c r="AY4" s="19"/>
      <c r="AZ4" s="19"/>
      <c r="BA4" s="19"/>
      <c r="BB4" s="19"/>
      <c r="BC4" s="19"/>
      <c r="BD4"/>
      <c r="BE4"/>
      <c r="BF4"/>
      <c r="BG4" s="19"/>
      <c r="BH4" s="19"/>
      <c r="BI4" s="19"/>
      <c r="BJ4" s="19"/>
      <c r="BK4" s="19"/>
      <c r="BL4"/>
      <c r="BM4"/>
      <c r="BN4"/>
      <c r="BO4" s="19"/>
      <c r="BP4" s="19"/>
      <c r="BQ4" s="19"/>
      <c r="BR4" s="19"/>
      <c r="BS4" s="19"/>
      <c r="BT4"/>
      <c r="BU4"/>
      <c r="BV4"/>
      <c r="BW4" s="19"/>
      <c r="BX4" s="19"/>
      <c r="BY4" s="19"/>
      <c r="BZ4" s="19"/>
      <c r="CA4" s="19"/>
      <c r="CB4"/>
      <c r="CC4"/>
      <c r="CD4"/>
      <c r="CE4" s="19"/>
      <c r="CF4" s="19"/>
      <c r="CG4" s="19"/>
      <c r="CH4" s="19"/>
      <c r="CI4" s="19"/>
      <c r="CJ4"/>
      <c r="CK4"/>
      <c r="CL4"/>
      <c r="CM4" s="19"/>
      <c r="CN4" s="19"/>
      <c r="CO4" s="19"/>
      <c r="CP4" s="19"/>
      <c r="CQ4" s="19"/>
      <c r="CR4"/>
      <c r="CS4"/>
      <c r="CT4"/>
      <c r="CU4" s="19"/>
      <c r="CV4" s="19"/>
      <c r="CW4" s="19"/>
      <c r="CX4" s="19"/>
      <c r="CY4" s="19"/>
      <c r="CZ4"/>
      <c r="DA4"/>
      <c r="DB4"/>
      <c r="DC4" s="19"/>
      <c r="DD4" s="19"/>
      <c r="DE4" s="19"/>
      <c r="DF4" s="19"/>
      <c r="DG4" s="19"/>
      <c r="DH4"/>
      <c r="DI4"/>
      <c r="DJ4"/>
      <c r="DK4" s="19"/>
      <c r="DL4" s="19"/>
      <c r="DM4" s="19"/>
      <c r="DN4" s="19"/>
      <c r="DO4" s="19"/>
      <c r="DP4"/>
      <c r="DQ4"/>
      <c r="DR4"/>
      <c r="DS4" s="19"/>
      <c r="DT4" s="19"/>
      <c r="DU4" s="19"/>
      <c r="DV4" s="19"/>
      <c r="DW4" s="19"/>
      <c r="DX4"/>
      <c r="DY4"/>
      <c r="DZ4"/>
      <c r="EA4" s="19"/>
      <c r="EB4" s="19"/>
      <c r="EC4" s="19"/>
      <c r="ED4" s="19"/>
      <c r="EE4" s="19"/>
      <c r="EF4"/>
      <c r="EG4"/>
      <c r="EH4"/>
      <c r="EI4" s="19"/>
      <c r="EJ4" s="19"/>
      <c r="EK4" s="19"/>
      <c r="EL4" s="19"/>
      <c r="EM4" s="19"/>
      <c r="EN4"/>
      <c r="EO4"/>
      <c r="EP4"/>
      <c r="EQ4" s="19"/>
      <c r="ER4" s="19"/>
      <c r="ES4" s="19"/>
      <c r="ET4" s="19"/>
      <c r="EU4" s="19"/>
      <c r="EV4"/>
      <c r="EW4"/>
      <c r="EX4"/>
      <c r="EY4" s="19"/>
      <c r="EZ4" s="19"/>
      <c r="FA4" s="19"/>
      <c r="FB4" s="19"/>
      <c r="FC4" s="19"/>
      <c r="FD4"/>
      <c r="FE4"/>
      <c r="FF4"/>
      <c r="FG4" s="19"/>
      <c r="FH4" s="19"/>
      <c r="FI4" s="19"/>
      <c r="FJ4" s="19"/>
      <c r="FK4" s="19"/>
      <c r="FL4"/>
      <c r="FM4"/>
      <c r="FN4"/>
      <c r="FO4" s="19"/>
      <c r="FP4" s="19"/>
      <c r="FQ4" s="19"/>
      <c r="FR4" s="19"/>
      <c r="FS4" s="19"/>
      <c r="FT4"/>
      <c r="FU4"/>
      <c r="FV4"/>
      <c r="FW4" s="19"/>
      <c r="FX4" s="19"/>
      <c r="FY4" s="19"/>
      <c r="FZ4" s="19"/>
      <c r="GA4" s="19"/>
      <c r="GB4"/>
      <c r="GC4"/>
      <c r="GD4"/>
      <c r="GE4" s="19"/>
      <c r="GF4" s="19"/>
      <c r="GG4" s="19"/>
      <c r="GH4" s="19"/>
      <c r="GI4" s="19"/>
      <c r="GJ4"/>
      <c r="GK4"/>
      <c r="GL4"/>
      <c r="GM4" s="19"/>
      <c r="GN4" s="19"/>
      <c r="GO4" s="19"/>
      <c r="GP4" s="19"/>
      <c r="GQ4" s="19"/>
      <c r="GR4"/>
      <c r="GS4"/>
      <c r="GT4"/>
      <c r="GU4" s="19"/>
      <c r="GV4" s="19"/>
      <c r="GW4" s="19"/>
      <c r="GX4" s="19"/>
      <c r="GY4" s="19"/>
      <c r="GZ4"/>
      <c r="HA4"/>
      <c r="HB4"/>
      <c r="HC4" s="19"/>
      <c r="HD4" s="19"/>
      <c r="HE4" s="19"/>
      <c r="HF4" s="19"/>
      <c r="HG4" s="19"/>
      <c r="HH4"/>
      <c r="HI4"/>
      <c r="HJ4"/>
      <c r="HK4" s="19"/>
      <c r="HL4" s="19"/>
      <c r="HM4" s="19"/>
      <c r="HN4" s="19"/>
      <c r="HO4" s="19"/>
      <c r="HP4"/>
      <c r="HQ4"/>
      <c r="HR4"/>
      <c r="HS4" s="19"/>
      <c r="HT4" s="19"/>
      <c r="HU4" s="19"/>
      <c r="HV4" s="19"/>
      <c r="HW4" s="19"/>
      <c r="HX4"/>
      <c r="HY4"/>
      <c r="HZ4"/>
      <c r="IA4" s="19"/>
      <c r="IB4" s="19"/>
      <c r="IC4" s="19"/>
      <c r="ID4" s="19"/>
      <c r="IE4" s="19"/>
      <c r="IF4"/>
      <c r="IG4"/>
      <c r="IH4"/>
      <c r="II4" s="19"/>
      <c r="IJ4" s="19"/>
      <c r="IK4" s="19"/>
      <c r="IL4" s="19"/>
      <c r="IM4" s="19"/>
      <c r="IN4"/>
      <c r="IO4"/>
      <c r="IP4"/>
      <c r="IQ4" s="19"/>
      <c r="IR4" s="19"/>
      <c r="IS4" s="19"/>
      <c r="IT4" s="19"/>
    </row>
    <row r="5" spans="1:11" ht="15.75">
      <c r="A5" s="5" t="s">
        <v>68</v>
      </c>
      <c r="H5" s="29"/>
      <c r="I5" s="29"/>
      <c r="J5" s="29"/>
      <c r="K5" s="29"/>
    </row>
    <row r="6" spans="2:17" ht="12.7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7"/>
      <c r="Q6" s="7"/>
    </row>
    <row r="7" spans="1:18" ht="14.25">
      <c r="A7" s="1" t="s">
        <v>67</v>
      </c>
      <c r="B7" s="10" t="s">
        <v>95</v>
      </c>
      <c r="C7" s="10" t="s">
        <v>90</v>
      </c>
      <c r="D7" s="10" t="s">
        <v>89</v>
      </c>
      <c r="E7" s="10" t="s">
        <v>87</v>
      </c>
      <c r="F7" s="10" t="s">
        <v>88</v>
      </c>
      <c r="G7" s="10" t="s">
        <v>78</v>
      </c>
      <c r="H7" s="10" t="s">
        <v>83</v>
      </c>
      <c r="I7" s="10" t="s">
        <v>84</v>
      </c>
      <c r="J7" s="10" t="s">
        <v>85</v>
      </c>
      <c r="K7" s="10" t="s">
        <v>86</v>
      </c>
      <c r="L7" s="10" t="s">
        <v>2</v>
      </c>
      <c r="M7" s="10" t="s">
        <v>3</v>
      </c>
      <c r="N7" s="10" t="s">
        <v>4</v>
      </c>
      <c r="O7" s="10" t="s">
        <v>5</v>
      </c>
      <c r="R7" s="27"/>
    </row>
    <row r="9" spans="1:15" s="2" customFormat="1" ht="12.75">
      <c r="A9" s="2" t="s">
        <v>20</v>
      </c>
      <c r="B9" s="3">
        <v>3017.8</v>
      </c>
      <c r="C9" s="3">
        <v>2867.1</v>
      </c>
      <c r="D9" s="3">
        <v>3533.9</v>
      </c>
      <c r="E9" s="3">
        <v>3352.7</v>
      </c>
      <c r="F9" s="3">
        <v>3266.6</v>
      </c>
      <c r="G9" s="3">
        <v>3186.1</v>
      </c>
      <c r="H9" s="3">
        <v>3688.6</v>
      </c>
      <c r="I9" s="3">
        <v>4115.4</v>
      </c>
      <c r="J9" s="3">
        <v>4377</v>
      </c>
      <c r="K9" s="3">
        <v>4411.4</v>
      </c>
      <c r="L9" s="3">
        <v>4969.7</v>
      </c>
      <c r="M9" s="3">
        <v>4799</v>
      </c>
      <c r="N9" s="3">
        <v>4541.9</v>
      </c>
      <c r="O9" s="3">
        <v>4593.6</v>
      </c>
    </row>
    <row r="10" spans="1:15" ht="12.75">
      <c r="A10" s="6" t="s">
        <v>21</v>
      </c>
      <c r="B10" s="8">
        <v>-306.2</v>
      </c>
      <c r="C10" s="8">
        <v>-298.7</v>
      </c>
      <c r="D10" s="8">
        <v>-363</v>
      </c>
      <c r="E10" s="8">
        <v>-367.4</v>
      </c>
      <c r="F10" s="8">
        <v>-341.7</v>
      </c>
      <c r="G10" s="8">
        <v>-326.1</v>
      </c>
      <c r="H10" s="8">
        <v>-374.6</v>
      </c>
      <c r="I10" s="8">
        <v>-423.9</v>
      </c>
      <c r="J10" s="8">
        <v>-427.5</v>
      </c>
      <c r="K10" s="8">
        <v>-418.8</v>
      </c>
      <c r="L10" s="8">
        <v>-464.2</v>
      </c>
      <c r="M10" s="8">
        <v>-470.49</v>
      </c>
      <c r="N10" s="8">
        <v>-420.6</v>
      </c>
      <c r="O10" s="8">
        <v>-430.9</v>
      </c>
    </row>
    <row r="11" spans="1:15" ht="12.75">
      <c r="A11" s="6" t="s">
        <v>22</v>
      </c>
      <c r="B11" s="8">
        <v>-1773.2</v>
      </c>
      <c r="C11" s="8">
        <v>-1817.1</v>
      </c>
      <c r="D11" s="8">
        <v>-2053.09</v>
      </c>
      <c r="E11" s="8">
        <v>-2004.49</v>
      </c>
      <c r="F11" s="8">
        <v>-1993.79</v>
      </c>
      <c r="G11" s="8">
        <v>-1965.99</v>
      </c>
      <c r="H11" s="8">
        <v>-1998.09</v>
      </c>
      <c r="I11" s="8">
        <v>-2381.49</v>
      </c>
      <c r="J11" s="8">
        <v>-2568.7</v>
      </c>
      <c r="K11" s="8">
        <v>-2615.9</v>
      </c>
      <c r="L11" s="8">
        <v>-2688.1</v>
      </c>
      <c r="M11" s="8">
        <v>-2866.3</v>
      </c>
      <c r="N11" s="8">
        <v>-2731.8</v>
      </c>
      <c r="O11" s="8">
        <v>-2956.3</v>
      </c>
    </row>
    <row r="12" spans="1:15" ht="12.75">
      <c r="A12" s="6" t="s">
        <v>23</v>
      </c>
      <c r="B12" s="8">
        <v>22.4</v>
      </c>
      <c r="C12" s="8">
        <v>107.1</v>
      </c>
      <c r="D12" s="8">
        <v>-146.7</v>
      </c>
      <c r="E12" s="8">
        <v>-46.4</v>
      </c>
      <c r="F12" s="8">
        <v>67.5</v>
      </c>
      <c r="G12" s="8">
        <v>80.3</v>
      </c>
      <c r="H12" s="8">
        <v>-134.2</v>
      </c>
      <c r="I12" s="8">
        <v>-36.2</v>
      </c>
      <c r="J12" s="8">
        <v>-19.4</v>
      </c>
      <c r="K12" s="8">
        <v>34.3</v>
      </c>
      <c r="L12" s="8">
        <v>-281.3</v>
      </c>
      <c r="M12" s="8">
        <v>45.4</v>
      </c>
      <c r="N12" s="8">
        <v>-57.6</v>
      </c>
      <c r="O12" s="8">
        <v>175.9</v>
      </c>
    </row>
    <row r="13" spans="1:15" ht="12.75">
      <c r="A13" s="6" t="s">
        <v>24</v>
      </c>
      <c r="B13" s="8">
        <v>-487</v>
      </c>
      <c r="C13" s="8">
        <v>-471.1</v>
      </c>
      <c r="D13" s="8">
        <v>-458.2</v>
      </c>
      <c r="E13" s="8">
        <v>-501.3</v>
      </c>
      <c r="F13" s="8">
        <v>-510.2</v>
      </c>
      <c r="G13" s="8">
        <v>-532.3</v>
      </c>
      <c r="H13" s="8">
        <v>-551.3</v>
      </c>
      <c r="I13" s="8">
        <v>-600.7</v>
      </c>
      <c r="J13" s="8">
        <v>-636.7</v>
      </c>
      <c r="K13" s="8">
        <v>-702.3</v>
      </c>
      <c r="L13" s="8">
        <v>-689.6</v>
      </c>
      <c r="M13" s="8">
        <v>-697.49</v>
      </c>
      <c r="N13" s="8">
        <v>-702.4</v>
      </c>
      <c r="O13" s="8">
        <v>-703.2</v>
      </c>
    </row>
    <row r="14" spans="1:15" ht="12.75">
      <c r="A14" s="6" t="s">
        <v>25</v>
      </c>
      <c r="B14" s="8">
        <v>-223.1</v>
      </c>
      <c r="C14" s="8">
        <v>-234.2</v>
      </c>
      <c r="D14" s="8">
        <v>-214.5</v>
      </c>
      <c r="E14" s="8">
        <v>-257.3</v>
      </c>
      <c r="F14" s="8">
        <v>-274.3</v>
      </c>
      <c r="G14" s="8">
        <v>-268.4</v>
      </c>
      <c r="H14" s="8">
        <v>-298.6</v>
      </c>
      <c r="I14" s="8">
        <v>-302.5</v>
      </c>
      <c r="J14" s="8">
        <v>-326.8</v>
      </c>
      <c r="K14" s="8">
        <v>-323.7</v>
      </c>
      <c r="L14" s="8">
        <v>-344.1</v>
      </c>
      <c r="M14" s="8">
        <v>-341.6</v>
      </c>
      <c r="N14" s="8">
        <v>-381.3</v>
      </c>
      <c r="O14" s="8">
        <v>-383.4</v>
      </c>
    </row>
    <row r="15" spans="1:15" s="2" customFormat="1" ht="12.75">
      <c r="A15" s="2" t="s">
        <v>19</v>
      </c>
      <c r="B15" s="3">
        <v>250.5</v>
      </c>
      <c r="C15" s="3">
        <v>153.1</v>
      </c>
      <c r="D15" s="3">
        <v>298.4</v>
      </c>
      <c r="E15" s="3">
        <v>175.9</v>
      </c>
      <c r="F15" s="3">
        <v>214.1</v>
      </c>
      <c r="G15" s="3">
        <v>173.6</v>
      </c>
      <c r="H15" s="3">
        <v>331.7</v>
      </c>
      <c r="I15" s="3">
        <v>370.6</v>
      </c>
      <c r="J15" s="3">
        <v>397.9</v>
      </c>
      <c r="K15" s="3">
        <v>384.9</v>
      </c>
      <c r="L15" s="3">
        <v>502.5</v>
      </c>
      <c r="M15" s="3">
        <v>468.5</v>
      </c>
      <c r="N15" s="3">
        <v>248.1</v>
      </c>
      <c r="O15" s="3">
        <v>295.7</v>
      </c>
    </row>
    <row r="16" spans="1:15" ht="12.75">
      <c r="A16" s="6" t="s">
        <v>26</v>
      </c>
      <c r="B16" s="8">
        <v>-0.2</v>
      </c>
      <c r="C16" s="8">
        <v>-1.6</v>
      </c>
      <c r="D16" s="8">
        <v>-149</v>
      </c>
      <c r="E16" s="8">
        <v>3.3</v>
      </c>
      <c r="F16" s="8">
        <v>0</v>
      </c>
      <c r="G16" s="8">
        <v>0.4</v>
      </c>
      <c r="H16" s="8">
        <v>13.8</v>
      </c>
      <c r="I16" s="8">
        <v>-121.7</v>
      </c>
      <c r="J16" s="8">
        <v>0.4</v>
      </c>
      <c r="K16" s="8">
        <v>-10.6</v>
      </c>
      <c r="L16" s="8">
        <v>-360.5</v>
      </c>
      <c r="M16" s="8">
        <v>-3.8</v>
      </c>
      <c r="N16" s="8">
        <v>-23.1</v>
      </c>
      <c r="O16" s="8">
        <v>0</v>
      </c>
    </row>
    <row r="17" spans="1:15" ht="12.75">
      <c r="A17" s="6" t="s">
        <v>27</v>
      </c>
      <c r="B17" s="8">
        <v>51.2</v>
      </c>
      <c r="C17" s="8">
        <v>113.9</v>
      </c>
      <c r="D17" s="8">
        <v>-236.9</v>
      </c>
      <c r="E17" s="8">
        <v>-47.5</v>
      </c>
      <c r="F17" s="8">
        <v>-662.5</v>
      </c>
      <c r="G17" s="8">
        <v>-153.3</v>
      </c>
      <c r="H17" s="8">
        <v>-227.5</v>
      </c>
      <c r="I17" s="8">
        <v>-65.3</v>
      </c>
      <c r="J17" s="8">
        <v>-45.8</v>
      </c>
      <c r="K17" s="8">
        <v>-670</v>
      </c>
      <c r="L17" s="8">
        <v>-531.9</v>
      </c>
      <c r="M17" s="8">
        <v>-43</v>
      </c>
      <c r="N17" s="8">
        <v>5</v>
      </c>
      <c r="O17" s="8">
        <v>368.5</v>
      </c>
    </row>
    <row r="18" spans="1:15" ht="12.75">
      <c r="A18" s="6" t="s">
        <v>28</v>
      </c>
      <c r="B18" s="8">
        <v>-179.5</v>
      </c>
      <c r="C18" s="8">
        <v>-181.5</v>
      </c>
      <c r="D18" s="8">
        <v>-195.6</v>
      </c>
      <c r="E18" s="8">
        <v>-136</v>
      </c>
      <c r="F18" s="8">
        <v>-198.3</v>
      </c>
      <c r="G18" s="8">
        <v>-198.3</v>
      </c>
      <c r="H18" s="8">
        <v>-222.6</v>
      </c>
      <c r="I18" s="8">
        <v>-231.4</v>
      </c>
      <c r="J18" s="8">
        <v>-229.7</v>
      </c>
      <c r="K18" s="8">
        <v>-251.3</v>
      </c>
      <c r="L18" s="8">
        <v>-365.5</v>
      </c>
      <c r="M18" s="8">
        <v>-429.4</v>
      </c>
      <c r="N18" s="8">
        <v>-431.7</v>
      </c>
      <c r="O18" s="8">
        <v>-431.2</v>
      </c>
    </row>
    <row r="19" spans="1:15" ht="12.75">
      <c r="A19" s="6" t="s">
        <v>29</v>
      </c>
      <c r="B19" s="8">
        <v>0</v>
      </c>
      <c r="C19" s="8">
        <v>0</v>
      </c>
      <c r="D19" s="8">
        <v>0.4</v>
      </c>
      <c r="E19" s="8">
        <v>0</v>
      </c>
      <c r="F19" s="8">
        <v>0</v>
      </c>
      <c r="G19" s="8">
        <v>0</v>
      </c>
      <c r="H19" s="8">
        <v>-1648.8</v>
      </c>
      <c r="I19" s="8">
        <v>-402.6</v>
      </c>
      <c r="J19" s="8">
        <v>0.3</v>
      </c>
      <c r="K19" s="8">
        <v>-35</v>
      </c>
      <c r="L19" s="8">
        <v>-85.8</v>
      </c>
      <c r="M19" s="8">
        <v>-1875.1</v>
      </c>
      <c r="N19" s="8">
        <v>0</v>
      </c>
      <c r="O19" s="8">
        <v>-8.2</v>
      </c>
    </row>
    <row r="20" spans="1:15" s="2" customFormat="1" ht="12.75">
      <c r="A20" s="2" t="s">
        <v>30</v>
      </c>
      <c r="B20" s="3">
        <v>121.9</v>
      </c>
      <c r="C20" s="3">
        <v>84</v>
      </c>
      <c r="D20" s="3">
        <v>-282.7</v>
      </c>
      <c r="E20" s="3">
        <v>-4.3</v>
      </c>
      <c r="F20" s="3">
        <v>-646.7</v>
      </c>
      <c r="G20" s="3">
        <v>-177.5</v>
      </c>
      <c r="H20" s="3">
        <v>-1753.3</v>
      </c>
      <c r="I20" s="3">
        <v>-450.3</v>
      </c>
      <c r="J20" s="3">
        <v>123</v>
      </c>
      <c r="K20" s="3">
        <v>-582</v>
      </c>
      <c r="L20" s="3">
        <v>-841.2</v>
      </c>
      <c r="M20" s="3">
        <v>-1882.8</v>
      </c>
      <c r="N20" s="3">
        <v>-201.6</v>
      </c>
      <c r="O20" s="3">
        <v>224.8</v>
      </c>
    </row>
    <row r="21" spans="1:15" ht="12.75">
      <c r="A21" s="6" t="s">
        <v>31</v>
      </c>
      <c r="B21" s="8">
        <v>-3.3</v>
      </c>
      <c r="C21" s="8">
        <v>7.8</v>
      </c>
      <c r="D21" s="8">
        <v>8.5</v>
      </c>
      <c r="E21" s="8">
        <v>8.9</v>
      </c>
      <c r="F21" s="8">
        <v>3.8</v>
      </c>
      <c r="G21" s="8">
        <v>4.5</v>
      </c>
      <c r="H21" s="8">
        <v>5.8</v>
      </c>
      <c r="I21" s="8">
        <v>-83.4</v>
      </c>
      <c r="J21" s="8">
        <v>-0.2</v>
      </c>
      <c r="K21" s="8">
        <v>8.1</v>
      </c>
      <c r="L21" s="8">
        <v>203.2</v>
      </c>
      <c r="M21" s="8">
        <v>-2</v>
      </c>
      <c r="N21" s="8">
        <v>-2.9</v>
      </c>
      <c r="O21" s="8">
        <v>-0.6</v>
      </c>
    </row>
    <row r="22" spans="1:15" ht="12.75">
      <c r="A22" s="6" t="s">
        <v>32</v>
      </c>
      <c r="B22" s="8">
        <v>-283.8</v>
      </c>
      <c r="C22" s="8">
        <v>-76.9</v>
      </c>
      <c r="D22" s="8">
        <v>-323.2</v>
      </c>
      <c r="E22" s="8">
        <v>-245</v>
      </c>
      <c r="F22" s="8">
        <v>-357.7</v>
      </c>
      <c r="G22" s="8">
        <v>-332.5</v>
      </c>
      <c r="H22" s="8">
        <v>-53.8</v>
      </c>
      <c r="I22" s="8">
        <v>80.9</v>
      </c>
      <c r="J22" s="8">
        <v>-247.6</v>
      </c>
      <c r="K22" s="8">
        <v>103.5</v>
      </c>
      <c r="L22" s="8">
        <v>-358.1</v>
      </c>
      <c r="M22" s="8">
        <v>-250.5</v>
      </c>
      <c r="N22" s="8">
        <v>-66.7</v>
      </c>
      <c r="O22" s="8">
        <v>46.1</v>
      </c>
    </row>
    <row r="23" spans="1:15" s="2" customFormat="1" ht="12.75">
      <c r="A23" s="2" t="s">
        <v>33</v>
      </c>
      <c r="B23" s="3">
        <v>-165.1</v>
      </c>
      <c r="C23" s="3">
        <v>14.9</v>
      </c>
      <c r="D23" s="3">
        <v>-597.4</v>
      </c>
      <c r="E23" s="3">
        <v>-240.4</v>
      </c>
      <c r="F23" s="3">
        <v>-1000.7</v>
      </c>
      <c r="G23" s="3">
        <v>-505.5</v>
      </c>
      <c r="H23" s="3">
        <v>-1801.2</v>
      </c>
      <c r="I23" s="3">
        <v>-452.8</v>
      </c>
      <c r="J23" s="3">
        <v>-124.8</v>
      </c>
      <c r="K23" s="3">
        <v>-470.4</v>
      </c>
      <c r="L23" s="3">
        <v>-996.2</v>
      </c>
      <c r="M23" s="3">
        <v>-2135.3</v>
      </c>
      <c r="N23" s="3">
        <v>-271.2</v>
      </c>
      <c r="O23" s="3">
        <v>270.3</v>
      </c>
    </row>
    <row r="24" spans="1:15" ht="12.75">
      <c r="A24" s="6" t="s">
        <v>34</v>
      </c>
      <c r="B24" s="8">
        <v>50.6</v>
      </c>
      <c r="C24" s="8">
        <v>-4.3</v>
      </c>
      <c r="D24" s="8">
        <v>140.4</v>
      </c>
      <c r="E24" s="8">
        <v>93.7</v>
      </c>
      <c r="F24" s="8">
        <v>141.9</v>
      </c>
      <c r="G24" s="8">
        <v>124.2</v>
      </c>
      <c r="H24" s="8">
        <v>-112.8</v>
      </c>
      <c r="I24" s="8">
        <v>19.8</v>
      </c>
      <c r="J24" s="8">
        <v>33.9</v>
      </c>
      <c r="K24" s="8">
        <v>127.8</v>
      </c>
      <c r="L24" s="8">
        <v>403.8</v>
      </c>
      <c r="M24" s="8">
        <v>293.8</v>
      </c>
      <c r="N24" s="8">
        <v>-8.7</v>
      </c>
      <c r="O24" s="8">
        <v>-101.3</v>
      </c>
    </row>
    <row r="25" spans="1:15" s="2" customFormat="1" ht="12.75">
      <c r="A25" s="2" t="s">
        <v>35</v>
      </c>
      <c r="B25" s="3">
        <v>-114.4</v>
      </c>
      <c r="C25" s="3">
        <v>10.6</v>
      </c>
      <c r="D25" s="3">
        <v>-456.9</v>
      </c>
      <c r="E25" s="3">
        <v>-146.7</v>
      </c>
      <c r="F25" s="3">
        <v>-858.8</v>
      </c>
      <c r="G25" s="3">
        <v>-381.3</v>
      </c>
      <c r="H25" s="3">
        <v>-1914</v>
      </c>
      <c r="I25" s="3">
        <v>-433</v>
      </c>
      <c r="J25" s="3">
        <v>-90.9</v>
      </c>
      <c r="K25" s="3">
        <v>-342.6</v>
      </c>
      <c r="L25" s="3">
        <v>-592.4</v>
      </c>
      <c r="M25" s="3">
        <v>-1841.4</v>
      </c>
      <c r="N25" s="3">
        <v>-279.9</v>
      </c>
      <c r="O25" s="3">
        <v>168.9</v>
      </c>
    </row>
    <row r="26" spans="1:15" ht="12.75">
      <c r="A26" s="6" t="s">
        <v>75</v>
      </c>
      <c r="B26" s="8">
        <v>-114.4</v>
      </c>
      <c r="C26" s="8">
        <v>10.5</v>
      </c>
      <c r="D26" s="8">
        <v>-457</v>
      </c>
      <c r="E26" s="8">
        <v>-146.9</v>
      </c>
      <c r="F26" s="8">
        <v>-858.9</v>
      </c>
      <c r="G26" s="8">
        <v>-381.4</v>
      </c>
      <c r="H26" s="8">
        <v>-1911.4</v>
      </c>
      <c r="I26" s="8">
        <v>-432.5</v>
      </c>
      <c r="J26" s="8">
        <v>-91.1</v>
      </c>
      <c r="K26" s="8">
        <v>-342.7</v>
      </c>
      <c r="L26" s="8">
        <v>-592.1</v>
      </c>
      <c r="M26" s="8">
        <v>-1833.6</v>
      </c>
      <c r="N26" s="8">
        <v>-279.7</v>
      </c>
      <c r="O26" s="8">
        <v>169</v>
      </c>
    </row>
    <row r="27" spans="1:15" ht="12.75">
      <c r="A27" s="6" t="s">
        <v>76</v>
      </c>
      <c r="B27" s="8">
        <v>0</v>
      </c>
      <c r="C27" s="8">
        <v>0</v>
      </c>
      <c r="D27" s="8">
        <v>0.5</v>
      </c>
      <c r="E27" s="8">
        <v>0.4</v>
      </c>
      <c r="F27" s="8">
        <v>0.3</v>
      </c>
      <c r="G27" s="8">
        <v>0.1</v>
      </c>
      <c r="H27" s="8">
        <v>-2.5</v>
      </c>
      <c r="I27" s="8">
        <v>-0.4</v>
      </c>
      <c r="J27" s="8">
        <v>0.1</v>
      </c>
      <c r="K27" s="8">
        <v>0.1</v>
      </c>
      <c r="L27" s="8">
        <v>-0.3000000000000006</v>
      </c>
      <c r="M27" s="8">
        <v>-7.8</v>
      </c>
      <c r="N27" s="8">
        <v>-0.2</v>
      </c>
      <c r="O27" s="8">
        <v>-0.1</v>
      </c>
    </row>
    <row r="28" spans="2:15" ht="12.75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</row>
    <row r="29" spans="2:15" ht="12.75"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</row>
    <row r="30" spans="2:15" ht="12.75"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</row>
    <row r="31" spans="2:15" ht="12.75"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</row>
    <row r="32" spans="2:15" ht="12.75"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</row>
    <row r="33" spans="2:15" ht="12.75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</row>
    <row r="34" spans="2:15" s="2" customFormat="1" ht="12.75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2:15" ht="12.75"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</row>
    <row r="36" spans="2:15" ht="12.75"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</row>
    <row r="37" spans="2:15" ht="12.75"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</row>
    <row r="38" spans="2:15" ht="12.75"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</row>
    <row r="39" spans="2:15" s="2" customFormat="1" ht="12.7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2:15" s="2" customFormat="1" ht="12.75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2:15" ht="12.75"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</row>
    <row r="42" spans="2:15" ht="12.75"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</row>
    <row r="43" spans="2:15" ht="12.75"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</row>
    <row r="44" spans="2:15" s="2" customFormat="1" ht="12.75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2:15" ht="12.75"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</row>
    <row r="46" spans="2:15" ht="12.75"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</row>
    <row r="47" spans="2:15" ht="12.75"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</row>
    <row r="48" spans="2:15" ht="12.75"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</row>
    <row r="49" spans="2:15" s="2" customFormat="1" ht="12.75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2:15" ht="12.75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</row>
    <row r="51" spans="2:15" ht="12.75"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</row>
    <row r="52" spans="2:15" ht="12.75"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</row>
    <row r="53" spans="2:15" ht="12.75"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</row>
    <row r="54" spans="2:15" s="2" customFormat="1" ht="12.75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2:15" s="2" customFormat="1" ht="12.75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2:15" s="2" customFormat="1" ht="12.75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8" spans="2:34" ht="12.75"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S58" s="8"/>
      <c r="T58" s="8"/>
      <c r="U58" s="8"/>
      <c r="V58" s="8"/>
      <c r="W58" s="8"/>
      <c r="X58" s="8"/>
      <c r="Y58" s="8"/>
      <c r="Z58" s="9"/>
      <c r="AA58" s="9"/>
      <c r="AB58" s="9"/>
      <c r="AC58" s="9"/>
      <c r="AD58" s="9"/>
      <c r="AE58" s="9"/>
      <c r="AF58" s="9"/>
      <c r="AG58" s="9"/>
      <c r="AH58" s="9"/>
    </row>
    <row r="59" spans="2:34" ht="12.75"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S59" s="8"/>
      <c r="T59" s="8"/>
      <c r="U59" s="8"/>
      <c r="V59" s="8"/>
      <c r="W59" s="8"/>
      <c r="X59" s="8"/>
      <c r="Y59" s="8"/>
      <c r="Z59" s="9"/>
      <c r="AA59" s="9"/>
      <c r="AB59" s="9"/>
      <c r="AC59" s="9"/>
      <c r="AD59" s="9"/>
      <c r="AE59" s="9"/>
      <c r="AF59" s="9"/>
      <c r="AG59" s="9"/>
      <c r="AH59" s="9"/>
    </row>
    <row r="60" spans="2:34" ht="12.75"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AA60" s="9"/>
      <c r="AB60" s="9"/>
      <c r="AC60" s="9"/>
      <c r="AD60" s="9"/>
      <c r="AE60" s="9"/>
      <c r="AF60" s="9"/>
      <c r="AG60" s="9"/>
      <c r="AH60" s="9"/>
    </row>
    <row r="61" spans="2:34" ht="12.75"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AA61" s="9"/>
      <c r="AB61" s="9"/>
      <c r="AC61" s="9"/>
      <c r="AD61" s="9"/>
      <c r="AE61" s="9"/>
      <c r="AF61" s="9"/>
      <c r="AG61" s="9"/>
      <c r="AH61" s="9"/>
    </row>
    <row r="62" spans="2:34" s="2" customFormat="1" ht="12.75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AA62" s="9"/>
      <c r="AB62" s="9"/>
      <c r="AC62" s="9"/>
      <c r="AD62" s="9"/>
      <c r="AE62" s="9"/>
      <c r="AF62" s="9"/>
      <c r="AG62" s="9"/>
      <c r="AH62" s="9"/>
    </row>
    <row r="64" spans="2:32" ht="12.75"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AA64" s="9"/>
      <c r="AB64" s="9"/>
      <c r="AC64" s="9"/>
      <c r="AD64" s="9"/>
      <c r="AE64" s="9"/>
      <c r="AF64" s="9"/>
    </row>
    <row r="65" spans="2:32" ht="12.75"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AA65" s="9"/>
      <c r="AB65" s="9"/>
      <c r="AC65" s="9"/>
      <c r="AD65" s="9"/>
      <c r="AE65" s="9"/>
      <c r="AF65" s="9"/>
    </row>
    <row r="66" spans="2:32" ht="12.75"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Q66" s="2"/>
      <c r="R66" s="2"/>
      <c r="S66" s="2"/>
      <c r="T66" s="2"/>
      <c r="U66" s="2"/>
      <c r="V66" s="2"/>
      <c r="W66" s="2"/>
      <c r="X66" s="2"/>
      <c r="Y66" s="2"/>
      <c r="AA66" s="9"/>
      <c r="AB66" s="9"/>
      <c r="AC66" s="9"/>
      <c r="AD66" s="9"/>
      <c r="AE66" s="9"/>
      <c r="AF66" s="9"/>
    </row>
    <row r="67" spans="2:32" ht="12.75"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Q67" s="2"/>
      <c r="R67" s="2"/>
      <c r="S67" s="2"/>
      <c r="T67" s="2"/>
      <c r="U67" s="2"/>
      <c r="V67" s="2"/>
      <c r="W67" s="2"/>
      <c r="X67" s="2"/>
      <c r="Y67" s="2"/>
      <c r="AA67" s="9"/>
      <c r="AB67" s="9"/>
      <c r="AC67" s="9"/>
      <c r="AD67" s="9"/>
      <c r="AE67" s="9"/>
      <c r="AF67" s="9"/>
    </row>
    <row r="68" spans="2:32" ht="12.75"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Q68" s="2"/>
      <c r="R68" s="2"/>
      <c r="S68" s="2"/>
      <c r="T68" s="2"/>
      <c r="U68" s="2"/>
      <c r="V68" s="2"/>
      <c r="W68" s="2"/>
      <c r="X68" s="2"/>
      <c r="Y68" s="2"/>
      <c r="AA68" s="9"/>
      <c r="AB68" s="9"/>
      <c r="AC68" s="9"/>
      <c r="AD68" s="9"/>
      <c r="AE68" s="9"/>
      <c r="AF68" s="9"/>
    </row>
    <row r="69" spans="13:32" ht="12.75">
      <c r="M69" s="8"/>
      <c r="N69" s="8"/>
      <c r="O69" s="8"/>
      <c r="AA69" s="9"/>
      <c r="AB69" s="9"/>
      <c r="AC69" s="9"/>
      <c r="AD69" s="9"/>
      <c r="AE69" s="9"/>
      <c r="AF69" s="9"/>
    </row>
    <row r="70" spans="2:32" s="2" customFormat="1" ht="12.7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Q70" s="6"/>
      <c r="R70" s="6"/>
      <c r="S70" s="6"/>
      <c r="T70" s="6"/>
      <c r="U70" s="6"/>
      <c r="V70" s="6"/>
      <c r="W70" s="6"/>
      <c r="X70" s="6"/>
      <c r="Y70" s="6"/>
      <c r="AA70" s="9"/>
      <c r="AB70" s="9"/>
      <c r="AC70" s="9"/>
      <c r="AD70" s="9"/>
      <c r="AE70" s="9"/>
      <c r="AF70" s="9"/>
    </row>
    <row r="71" spans="27:32" ht="12.75">
      <c r="AA71" s="9"/>
      <c r="AB71" s="9"/>
      <c r="AC71" s="9"/>
      <c r="AD71" s="9"/>
      <c r="AE71" s="9"/>
      <c r="AF71" s="9"/>
    </row>
    <row r="72" spans="2:32" ht="12.75"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AA72" s="9"/>
      <c r="AB72" s="9"/>
      <c r="AC72" s="9"/>
      <c r="AD72" s="9"/>
      <c r="AE72" s="9"/>
      <c r="AF72" s="9"/>
    </row>
    <row r="73" spans="2:32" ht="12.75"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AA73" s="9"/>
      <c r="AB73" s="9"/>
      <c r="AC73" s="9"/>
      <c r="AD73" s="9"/>
      <c r="AE73" s="9"/>
      <c r="AF73" s="9"/>
    </row>
    <row r="74" spans="2:32" ht="12.75"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AA74" s="9"/>
      <c r="AB74" s="9"/>
      <c r="AC74" s="9"/>
      <c r="AD74" s="9"/>
      <c r="AE74" s="9"/>
      <c r="AF74" s="9"/>
    </row>
    <row r="75" spans="2:32" ht="12.75"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AA75" s="9"/>
      <c r="AB75" s="9"/>
      <c r="AC75" s="9"/>
      <c r="AD75" s="9"/>
      <c r="AE75" s="9"/>
      <c r="AF75" s="9"/>
    </row>
    <row r="76" spans="2:32" ht="12.75"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AA76" s="9"/>
      <c r="AB76" s="9"/>
      <c r="AC76" s="9"/>
      <c r="AD76" s="9"/>
      <c r="AE76" s="9"/>
      <c r="AF76" s="9"/>
    </row>
    <row r="77" spans="2:32" s="2" customFormat="1" ht="12.75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Q77" s="6"/>
      <c r="R77" s="6"/>
      <c r="S77" s="6"/>
      <c r="T77" s="6"/>
      <c r="U77" s="6"/>
      <c r="V77" s="6"/>
      <c r="W77" s="6"/>
      <c r="X77" s="6"/>
      <c r="Y77" s="6"/>
      <c r="Z77" s="6"/>
      <c r="AA77" s="9"/>
      <c r="AB77" s="9"/>
      <c r="AC77" s="9"/>
      <c r="AD77" s="9"/>
      <c r="AE77" s="9"/>
      <c r="AF77" s="9"/>
    </row>
    <row r="78" spans="17:32" ht="12.75">
      <c r="Q78" s="2"/>
      <c r="R78" s="2"/>
      <c r="S78" s="2"/>
      <c r="T78" s="2"/>
      <c r="U78" s="2"/>
      <c r="V78" s="2"/>
      <c r="W78" s="2"/>
      <c r="X78" s="2"/>
      <c r="Y78" s="2"/>
      <c r="Z78" s="2"/>
      <c r="AA78" s="9"/>
      <c r="AB78" s="9"/>
      <c r="AC78" s="9"/>
      <c r="AD78" s="9"/>
      <c r="AE78" s="9"/>
      <c r="AF78" s="9"/>
    </row>
    <row r="79" spans="2:32" ht="12.75"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X79" s="8"/>
      <c r="AA79" s="9"/>
      <c r="AB79" s="9"/>
      <c r="AC79" s="9"/>
      <c r="AD79" s="9"/>
      <c r="AE79" s="9"/>
      <c r="AF79" s="9"/>
    </row>
    <row r="80" spans="2:32" ht="12.75"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V80" s="8"/>
      <c r="X80" s="8"/>
      <c r="AA80" s="9"/>
      <c r="AB80" s="9"/>
      <c r="AC80" s="9"/>
      <c r="AD80" s="9"/>
      <c r="AE80" s="9"/>
      <c r="AF80" s="9"/>
    </row>
    <row r="81" spans="2:32" ht="12.75"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AA81" s="9"/>
      <c r="AB81" s="9"/>
      <c r="AC81" s="9"/>
      <c r="AD81" s="9"/>
      <c r="AE81" s="9"/>
      <c r="AF81" s="9"/>
    </row>
    <row r="82" spans="2:32" ht="12.75"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AA82" s="9"/>
      <c r="AB82" s="9"/>
      <c r="AC82" s="9"/>
      <c r="AD82" s="9"/>
      <c r="AE82" s="9"/>
      <c r="AF82" s="9"/>
    </row>
    <row r="83" spans="2:32" ht="12.75"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AA83" s="9"/>
      <c r="AB83" s="9"/>
      <c r="AC83" s="9"/>
      <c r="AD83" s="9"/>
      <c r="AE83" s="9"/>
      <c r="AF83" s="9"/>
    </row>
    <row r="84" spans="2:32" s="2" customFormat="1" ht="12.75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Q84" s="6"/>
      <c r="R84" s="6"/>
      <c r="S84" s="6"/>
      <c r="T84" s="6"/>
      <c r="U84" s="6"/>
      <c r="V84" s="8"/>
      <c r="W84" s="6"/>
      <c r="X84" s="8"/>
      <c r="Y84" s="6"/>
      <c r="Z84" s="6"/>
      <c r="AA84" s="9"/>
      <c r="AB84" s="9"/>
      <c r="AC84" s="9"/>
      <c r="AD84" s="9"/>
      <c r="AE84" s="9"/>
      <c r="AF84" s="9"/>
    </row>
    <row r="85" spans="2:32" s="2" customFormat="1" ht="12.75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U85" s="6"/>
      <c r="V85" s="6"/>
      <c r="W85" s="6"/>
      <c r="X85" s="6"/>
      <c r="Y85" s="6"/>
      <c r="Z85" s="6"/>
      <c r="AA85" s="9"/>
      <c r="AB85" s="9"/>
      <c r="AC85" s="9"/>
      <c r="AD85" s="9"/>
      <c r="AE85" s="9"/>
      <c r="AF85" s="9"/>
    </row>
    <row r="86" spans="2:32" s="2" customFormat="1" ht="12.75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Q86" s="6"/>
      <c r="R86" s="6"/>
      <c r="S86" s="6"/>
      <c r="T86" s="6"/>
      <c r="U86" s="6"/>
      <c r="V86" s="8"/>
      <c r="W86" s="6"/>
      <c r="X86" s="8"/>
      <c r="Y86" s="6"/>
      <c r="Z86" s="6"/>
      <c r="AA86" s="9"/>
      <c r="AB86" s="9"/>
      <c r="AC86" s="9"/>
      <c r="AD86" s="9"/>
      <c r="AE86" s="9"/>
      <c r="AF86" s="9"/>
    </row>
  </sheetData>
  <sheetProtection/>
  <printOptions/>
  <pageMargins left="0.7480314960629921" right="0.2362204724409449" top="0.35433070866141736" bottom="0.3937007874015748" header="0.35433070866141736" footer="0.2362204724409449"/>
  <pageSetup fitToHeight="1" fitToWidth="1" horizontalDpi="300" verticalDpi="300" orientation="landscape" paperSize="9" scale="65" r:id="rId2"/>
  <headerFooter alignWithMargins="0">
    <oddFooter>&amp;L&amp;8*&amp;X)&amp;XNorske Skog implemented the amended standard IAS 19 Employee benefits from 1 January 2013, with full retrospective application.
Comparable figures for 2012 have been restated,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0"/>
  <sheetViews>
    <sheetView zoomScalePageLayoutView="0" workbookViewId="0" topLeftCell="A1">
      <selection activeCell="A44" sqref="A44"/>
    </sheetView>
  </sheetViews>
  <sheetFormatPr defaultColWidth="9.140625" defaultRowHeight="12.75"/>
  <cols>
    <col min="1" max="1" width="55.7109375" style="14" bestFit="1" customWidth="1"/>
    <col min="2" max="10" width="11.7109375" style="14" bestFit="1" customWidth="1"/>
    <col min="11" max="11" width="11.140625" style="14" bestFit="1" customWidth="1"/>
    <col min="12" max="15" width="10.140625" style="14" bestFit="1" customWidth="1"/>
    <col min="16" max="16384" width="9.140625" style="14" customWidth="1"/>
  </cols>
  <sheetData>
    <row r="1" spans="1:15" ht="12.75">
      <c r="A1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12.75">
      <c r="A2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5" ht="12.75">
      <c r="A3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4" spans="1:15" ht="12.75">
      <c r="A4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</row>
    <row r="5" s="2" customFormat="1" ht="15.75">
      <c r="A5" s="5" t="s">
        <v>69</v>
      </c>
    </row>
    <row r="6" spans="1:17" ht="12.75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3"/>
      <c r="Q6" s="13"/>
    </row>
    <row r="7" spans="1:15" ht="14.25">
      <c r="A7" s="1" t="s">
        <v>67</v>
      </c>
      <c r="B7" s="10" t="s">
        <v>95</v>
      </c>
      <c r="C7" s="10" t="s">
        <v>90</v>
      </c>
      <c r="D7" s="10" t="s">
        <v>89</v>
      </c>
      <c r="E7" s="10" t="s">
        <v>87</v>
      </c>
      <c r="F7" s="10" t="s">
        <v>88</v>
      </c>
      <c r="G7" s="10" t="s">
        <v>78</v>
      </c>
      <c r="H7" s="10" t="s">
        <v>83</v>
      </c>
      <c r="I7" s="10" t="s">
        <v>84</v>
      </c>
      <c r="J7" s="10" t="s">
        <v>85</v>
      </c>
      <c r="K7" s="10" t="s">
        <v>86</v>
      </c>
      <c r="L7" s="10" t="s">
        <v>2</v>
      </c>
      <c r="M7" s="10" t="s">
        <v>3</v>
      </c>
      <c r="N7" s="10" t="s">
        <v>4</v>
      </c>
      <c r="O7" s="10" t="s">
        <v>5</v>
      </c>
    </row>
    <row r="9" spans="1:34" s="2" customFormat="1" ht="12.75">
      <c r="A9" s="2" t="s">
        <v>9</v>
      </c>
      <c r="B9" s="3">
        <v>3078.4</v>
      </c>
      <c r="C9" s="3">
        <v>3179.7</v>
      </c>
      <c r="D9" s="3">
        <v>3629.1</v>
      </c>
      <c r="E9" s="3">
        <v>3222</v>
      </c>
      <c r="F9" s="3">
        <v>3455.5</v>
      </c>
      <c r="G9" s="3">
        <v>3183.8</v>
      </c>
      <c r="H9" s="3">
        <v>3667.9</v>
      </c>
      <c r="I9" s="3">
        <v>4301.2</v>
      </c>
      <c r="J9" s="3">
        <v>4358.2</v>
      </c>
      <c r="K9" s="3">
        <v>4709.9</v>
      </c>
      <c r="L9" s="3">
        <v>4925.3</v>
      </c>
      <c r="M9" s="3">
        <v>4580.5</v>
      </c>
      <c r="N9" s="3">
        <v>4584.9</v>
      </c>
      <c r="O9" s="3">
        <v>4635.7</v>
      </c>
      <c r="R9" s="3"/>
      <c r="S9" s="3"/>
      <c r="T9" s="3"/>
      <c r="U9" s="3"/>
      <c r="V9" s="3"/>
      <c r="W9" s="25"/>
      <c r="X9" s="25"/>
      <c r="Y9" s="25"/>
      <c r="Z9" s="25"/>
      <c r="AA9" s="25"/>
      <c r="AB9" s="26"/>
      <c r="AC9" s="26"/>
      <c r="AD9" s="26"/>
      <c r="AE9" s="26"/>
      <c r="AF9" s="26"/>
      <c r="AG9" s="26"/>
      <c r="AH9" s="26"/>
    </row>
    <row r="10" spans="1:34" ht="12.75">
      <c r="A10" s="14" t="s">
        <v>10</v>
      </c>
      <c r="B10" s="8">
        <v>-2870.8</v>
      </c>
      <c r="C10" s="8">
        <v>-3108.1</v>
      </c>
      <c r="D10" s="8">
        <v>-3118.3</v>
      </c>
      <c r="E10" s="8">
        <v>-3200</v>
      </c>
      <c r="F10" s="8">
        <v>-3125.6</v>
      </c>
      <c r="G10" s="8">
        <v>-3300.6</v>
      </c>
      <c r="H10" s="8">
        <v>-3258.1</v>
      </c>
      <c r="I10" s="8">
        <v>-3749.7</v>
      </c>
      <c r="J10" s="8">
        <v>-3910.49</v>
      </c>
      <c r="K10" s="8">
        <v>-4342.9</v>
      </c>
      <c r="L10" s="8">
        <v>-4297.1</v>
      </c>
      <c r="M10" s="8">
        <v>-4186.2</v>
      </c>
      <c r="N10" s="8">
        <v>-4223.4</v>
      </c>
      <c r="O10" s="8">
        <v>-4887.1</v>
      </c>
      <c r="R10" s="15"/>
      <c r="S10" s="15"/>
      <c r="T10" s="15"/>
      <c r="U10" s="15"/>
      <c r="V10" s="15"/>
      <c r="W10" s="22"/>
      <c r="X10" s="22"/>
      <c r="Y10" s="22"/>
      <c r="Z10" s="22"/>
      <c r="AA10" s="22"/>
      <c r="AB10" s="18"/>
      <c r="AC10" s="18"/>
      <c r="AD10" s="18"/>
      <c r="AE10" s="18"/>
      <c r="AF10" s="18"/>
      <c r="AG10" s="18"/>
      <c r="AH10" s="18"/>
    </row>
    <row r="11" spans="1:34" ht="12.75">
      <c r="A11" s="14" t="s">
        <v>11</v>
      </c>
      <c r="B11" s="8">
        <v>-457.9</v>
      </c>
      <c r="C11" s="8">
        <v>-58.2</v>
      </c>
      <c r="D11" s="8">
        <v>-184.4</v>
      </c>
      <c r="E11" s="8">
        <v>-107.8</v>
      </c>
      <c r="F11" s="8">
        <v>-345.8</v>
      </c>
      <c r="G11" s="8">
        <v>16.4</v>
      </c>
      <c r="H11" s="8">
        <v>-135</v>
      </c>
      <c r="I11" s="8">
        <v>-86.7</v>
      </c>
      <c r="J11" s="8">
        <v>-417.4</v>
      </c>
      <c r="K11" s="8">
        <v>-90.2</v>
      </c>
      <c r="L11" s="15">
        <v>-181.7</v>
      </c>
      <c r="M11" s="15">
        <v>25</v>
      </c>
      <c r="N11" s="15">
        <v>-424.2</v>
      </c>
      <c r="O11" s="15">
        <v>24.2</v>
      </c>
      <c r="R11" s="15"/>
      <c r="S11" s="15"/>
      <c r="T11" s="15"/>
      <c r="U11" s="15"/>
      <c r="V11" s="15"/>
      <c r="W11" s="22"/>
      <c r="X11" s="22"/>
      <c r="Y11" s="22"/>
      <c r="Z11" s="22"/>
      <c r="AA11" s="22"/>
      <c r="AB11" s="18"/>
      <c r="AC11" s="18"/>
      <c r="AD11" s="18"/>
      <c r="AE11" s="18"/>
      <c r="AF11" s="18"/>
      <c r="AG11" s="18"/>
      <c r="AH11" s="18"/>
    </row>
    <row r="12" spans="1:34" ht="12.75">
      <c r="A12" s="14" t="s">
        <v>12</v>
      </c>
      <c r="B12" s="8">
        <v>-1.7</v>
      </c>
      <c r="C12" s="8">
        <v>-17.3</v>
      </c>
      <c r="D12" s="8">
        <v>-13.6</v>
      </c>
      <c r="E12" s="8">
        <v>-5.5</v>
      </c>
      <c r="F12" s="8">
        <v>-31.7</v>
      </c>
      <c r="G12" s="8">
        <v>-5.4</v>
      </c>
      <c r="H12" s="8">
        <v>-28.2</v>
      </c>
      <c r="I12" s="8">
        <v>-2.1</v>
      </c>
      <c r="J12" s="8">
        <v>-24</v>
      </c>
      <c r="K12" s="8">
        <v>-9.9</v>
      </c>
      <c r="L12" s="15">
        <v>-37.6</v>
      </c>
      <c r="M12" s="15">
        <v>-5.9</v>
      </c>
      <c r="N12" s="15">
        <v>-65.8</v>
      </c>
      <c r="O12" s="15">
        <v>-11.4</v>
      </c>
      <c r="R12" s="15"/>
      <c r="S12" s="15"/>
      <c r="T12" s="15"/>
      <c r="U12" s="15"/>
      <c r="V12" s="15"/>
      <c r="W12" s="22"/>
      <c r="X12" s="22"/>
      <c r="Y12" s="22"/>
      <c r="Z12" s="22"/>
      <c r="AA12" s="22"/>
      <c r="AB12" s="18"/>
      <c r="AC12" s="18"/>
      <c r="AD12" s="18"/>
      <c r="AE12" s="18"/>
      <c r="AF12" s="18"/>
      <c r="AG12" s="18"/>
      <c r="AH12" s="18"/>
    </row>
    <row r="13" spans="1:34" s="16" customFormat="1" ht="14.25">
      <c r="A13" s="16" t="s">
        <v>73</v>
      </c>
      <c r="B13" s="17">
        <f>SUM(B9:B12)</f>
        <v>-252.00000000000006</v>
      </c>
      <c r="C13" s="17">
        <f>SUM(C9:C12)</f>
        <v>-3.9000000000000945</v>
      </c>
      <c r="D13" s="17">
        <f>SUM(D9:D12)</f>
        <v>312.7999999999997</v>
      </c>
      <c r="E13" s="17">
        <f>SUM(E9:E12)</f>
        <v>-91.3</v>
      </c>
      <c r="F13" s="17">
        <f>SUM(F9:F12)</f>
        <v>-47.59999999999992</v>
      </c>
      <c r="G13" s="17">
        <f aca="true" t="shared" si="0" ref="G13:O13">SUM(G9:G12)</f>
        <v>-105.79999999999973</v>
      </c>
      <c r="H13" s="17">
        <f t="shared" si="0"/>
        <v>246.6000000000002</v>
      </c>
      <c r="I13" s="17">
        <f t="shared" si="0"/>
        <v>462.7</v>
      </c>
      <c r="J13" s="17">
        <f t="shared" si="0"/>
        <v>6.310000000000059</v>
      </c>
      <c r="K13" s="17">
        <f t="shared" si="0"/>
        <v>266.90000000000003</v>
      </c>
      <c r="L13" s="17">
        <f t="shared" si="0"/>
        <v>408.8999999999998</v>
      </c>
      <c r="M13" s="17">
        <f t="shared" si="0"/>
        <v>413.4000000000002</v>
      </c>
      <c r="N13" s="17">
        <f t="shared" si="0"/>
        <v>-128.5</v>
      </c>
      <c r="O13" s="17">
        <f t="shared" si="0"/>
        <v>-238.60000000000056</v>
      </c>
      <c r="R13" s="17"/>
      <c r="S13" s="17"/>
      <c r="T13" s="17"/>
      <c r="U13" s="17"/>
      <c r="V13" s="17"/>
      <c r="W13" s="22"/>
      <c r="X13" s="22"/>
      <c r="Y13" s="22"/>
      <c r="Z13" s="22"/>
      <c r="AA13" s="22"/>
      <c r="AB13" s="18"/>
      <c r="AC13" s="18"/>
      <c r="AD13" s="18"/>
      <c r="AE13" s="18"/>
      <c r="AF13" s="18"/>
      <c r="AG13" s="18"/>
      <c r="AH13" s="18"/>
    </row>
    <row r="14" spans="23:27" ht="12.75">
      <c r="W14" s="22"/>
      <c r="X14" s="22"/>
      <c r="Y14" s="22"/>
      <c r="Z14" s="22"/>
      <c r="AA14" s="22"/>
    </row>
    <row r="15" spans="1:32" ht="12.75">
      <c r="A15" s="14" t="s">
        <v>79</v>
      </c>
      <c r="B15" s="8">
        <v>-29.4</v>
      </c>
      <c r="C15" s="8">
        <v>-116.5</v>
      </c>
      <c r="D15" s="8">
        <v>-176.3</v>
      </c>
      <c r="E15" s="8">
        <v>-109.8</v>
      </c>
      <c r="F15" s="8">
        <v>-125.1</v>
      </c>
      <c r="G15" s="8">
        <v>-117.3</v>
      </c>
      <c r="H15" s="8">
        <v>-200.7</v>
      </c>
      <c r="I15" s="8">
        <v>-105.6</v>
      </c>
      <c r="J15" s="8">
        <v>-95</v>
      </c>
      <c r="K15" s="8">
        <v>-90.4</v>
      </c>
      <c r="L15" s="15">
        <v>-165.41</v>
      </c>
      <c r="M15" s="15">
        <v>-119.1</v>
      </c>
      <c r="N15" s="15">
        <v>-138.1</v>
      </c>
      <c r="O15" s="15">
        <v>-67.5</v>
      </c>
      <c r="R15" s="15"/>
      <c r="S15" s="15"/>
      <c r="T15" s="15"/>
      <c r="U15" s="15"/>
      <c r="V15" s="15"/>
      <c r="W15" s="22"/>
      <c r="X15" s="22"/>
      <c r="Y15" s="22"/>
      <c r="Z15" s="22"/>
      <c r="AA15" s="22"/>
      <c r="AB15" s="18"/>
      <c r="AC15" s="18"/>
      <c r="AD15" s="18"/>
      <c r="AE15" s="18"/>
      <c r="AF15" s="18"/>
    </row>
    <row r="16" spans="1:32" ht="12.75">
      <c r="A16" s="14" t="s">
        <v>80</v>
      </c>
      <c r="B16" s="8">
        <v>-0.2</v>
      </c>
      <c r="C16" s="8">
        <v>1.3</v>
      </c>
      <c r="D16" s="8">
        <v>0.7</v>
      </c>
      <c r="E16" s="8">
        <v>4.1</v>
      </c>
      <c r="F16" s="8">
        <v>18.9</v>
      </c>
      <c r="G16" s="8">
        <v>-0.4</v>
      </c>
      <c r="H16" s="8">
        <v>45.5</v>
      </c>
      <c r="I16" s="8">
        <v>2.1</v>
      </c>
      <c r="J16" s="8">
        <v>10.49</v>
      </c>
      <c r="K16" s="8">
        <v>42.49</v>
      </c>
      <c r="L16" s="15">
        <v>94</v>
      </c>
      <c r="M16" s="15">
        <v>75.3</v>
      </c>
      <c r="N16" s="15">
        <v>18</v>
      </c>
      <c r="O16" s="15">
        <v>58.7</v>
      </c>
      <c r="R16" s="15"/>
      <c r="S16" s="15"/>
      <c r="T16" s="15"/>
      <c r="U16" s="15"/>
      <c r="V16" s="15"/>
      <c r="W16" s="22"/>
      <c r="X16" s="22"/>
      <c r="Y16" s="22"/>
      <c r="Z16" s="22"/>
      <c r="AA16" s="22"/>
      <c r="AB16" s="18"/>
      <c r="AC16" s="18"/>
      <c r="AD16" s="18"/>
      <c r="AE16" s="18"/>
      <c r="AF16" s="18"/>
    </row>
    <row r="17" spans="1:32" ht="12.75">
      <c r="A17" s="14" t="s">
        <v>14</v>
      </c>
      <c r="B17" s="8">
        <v>0.10000000000002274</v>
      </c>
      <c r="C17" s="8">
        <v>0</v>
      </c>
      <c r="D17" s="8">
        <v>1.6000000000000227</v>
      </c>
      <c r="E17" s="8">
        <v>15.9</v>
      </c>
      <c r="F17" s="8">
        <v>0</v>
      </c>
      <c r="G17" s="8">
        <v>0</v>
      </c>
      <c r="H17" s="8">
        <v>0.09999999999999432</v>
      </c>
      <c r="I17" s="8">
        <v>8.5</v>
      </c>
      <c r="J17" s="8">
        <v>0.799999999999983</v>
      </c>
      <c r="K17" s="8">
        <v>0.4</v>
      </c>
      <c r="L17" s="15">
        <v>0</v>
      </c>
      <c r="M17" s="15">
        <v>0</v>
      </c>
      <c r="N17" s="15">
        <v>0</v>
      </c>
      <c r="O17" s="15">
        <v>0</v>
      </c>
      <c r="R17" s="15"/>
      <c r="S17" s="15"/>
      <c r="T17" s="15"/>
      <c r="U17" s="15"/>
      <c r="V17" s="15"/>
      <c r="W17" s="22"/>
      <c r="X17" s="22"/>
      <c r="Y17" s="22"/>
      <c r="Z17" s="22"/>
      <c r="AA17" s="22"/>
      <c r="AB17" s="18"/>
      <c r="AC17" s="18"/>
      <c r="AD17" s="18"/>
      <c r="AE17" s="18"/>
      <c r="AF17" s="18"/>
    </row>
    <row r="18" spans="1:32" ht="12.75">
      <c r="A18" s="14" t="s">
        <v>82</v>
      </c>
      <c r="B18" s="8">
        <v>-4.4</v>
      </c>
      <c r="C18" s="8">
        <v>-3.399999999999636</v>
      </c>
      <c r="D18" s="8">
        <v>-29.3</v>
      </c>
      <c r="E18" s="8">
        <v>0</v>
      </c>
      <c r="F18" s="8">
        <v>0</v>
      </c>
      <c r="G18" s="8">
        <v>-39</v>
      </c>
      <c r="H18" s="8">
        <v>-0.09999999999990905</v>
      </c>
      <c r="I18" s="8">
        <v>0</v>
      </c>
      <c r="J18" s="8">
        <v>0</v>
      </c>
      <c r="K18" s="8">
        <v>0</v>
      </c>
      <c r="L18" s="15">
        <v>-34.2</v>
      </c>
      <c r="M18" s="15">
        <v>-28.45</v>
      </c>
      <c r="N18" s="15">
        <v>0</v>
      </c>
      <c r="O18" s="15">
        <v>0</v>
      </c>
      <c r="R18" s="15"/>
      <c r="S18" s="15"/>
      <c r="T18" s="15"/>
      <c r="U18" s="15"/>
      <c r="V18" s="15"/>
      <c r="W18" s="22"/>
      <c r="X18" s="22"/>
      <c r="Y18" s="22"/>
      <c r="Z18" s="22"/>
      <c r="AA18" s="22"/>
      <c r="AB18" s="18"/>
      <c r="AC18" s="18"/>
      <c r="AD18" s="18"/>
      <c r="AE18" s="18"/>
      <c r="AF18" s="18"/>
    </row>
    <row r="19" spans="1:32" ht="12.75">
      <c r="A19" s="14" t="s">
        <v>81</v>
      </c>
      <c r="B19" s="8">
        <v>265.39</v>
      </c>
      <c r="C19" s="8">
        <v>51.3</v>
      </c>
      <c r="D19" s="8">
        <v>161</v>
      </c>
      <c r="E19" s="8">
        <v>5.2</v>
      </c>
      <c r="F19" s="8">
        <v>219.3</v>
      </c>
      <c r="G19" s="8">
        <v>1.5</v>
      </c>
      <c r="H19" s="8">
        <v>82.5</v>
      </c>
      <c r="I19" s="8">
        <v>8.7</v>
      </c>
      <c r="J19" s="8">
        <v>318.9</v>
      </c>
      <c r="K19" s="8">
        <v>271.5</v>
      </c>
      <c r="L19" s="15">
        <v>1.9</v>
      </c>
      <c r="M19" s="15">
        <v>51.55</v>
      </c>
      <c r="N19" s="15">
        <v>723.3</v>
      </c>
      <c r="O19" s="15">
        <v>0</v>
      </c>
      <c r="R19" s="15"/>
      <c r="S19" s="15"/>
      <c r="T19" s="15"/>
      <c r="U19" s="15"/>
      <c r="V19" s="15"/>
      <c r="W19" s="22"/>
      <c r="X19" s="22"/>
      <c r="Y19" s="22"/>
      <c r="Z19" s="22"/>
      <c r="AA19" s="22"/>
      <c r="AB19" s="18"/>
      <c r="AC19" s="18"/>
      <c r="AD19" s="18"/>
      <c r="AE19" s="18"/>
      <c r="AF19" s="18"/>
    </row>
    <row r="20" spans="1:32" s="16" customFormat="1" ht="12.75">
      <c r="A20" s="16" t="s">
        <v>64</v>
      </c>
      <c r="B20" s="17">
        <f>SUM(B15:B19)</f>
        <v>231.49</v>
      </c>
      <c r="C20" s="17">
        <f>SUM(C15:C19)</f>
        <v>-67.29999999999964</v>
      </c>
      <c r="D20" s="17">
        <f>SUM(D15:D19)</f>
        <v>-42.30000000000001</v>
      </c>
      <c r="E20" s="17">
        <f>SUM(E15:E19)</f>
        <v>-84.6</v>
      </c>
      <c r="F20" s="17">
        <f>SUM(F15:F19)</f>
        <v>113.10000000000002</v>
      </c>
      <c r="G20" s="17">
        <f aca="true" t="shared" si="1" ref="G20:O20">SUM(G15:G19)</f>
        <v>-155.2</v>
      </c>
      <c r="H20" s="17">
        <f t="shared" si="1"/>
        <v>-72.6999999999999</v>
      </c>
      <c r="I20" s="17">
        <f t="shared" si="1"/>
        <v>-86.3</v>
      </c>
      <c r="J20" s="17">
        <f t="shared" si="1"/>
        <v>235.18999999999994</v>
      </c>
      <c r="K20" s="17">
        <f t="shared" si="1"/>
        <v>223.99</v>
      </c>
      <c r="L20" s="17">
        <f t="shared" si="1"/>
        <v>-103.71</v>
      </c>
      <c r="M20" s="17">
        <f t="shared" si="1"/>
        <v>-20.700000000000003</v>
      </c>
      <c r="N20" s="17">
        <f t="shared" si="1"/>
        <v>603.1999999999999</v>
      </c>
      <c r="O20" s="17">
        <f t="shared" si="1"/>
        <v>-8.799999999999997</v>
      </c>
      <c r="Q20" s="14"/>
      <c r="R20" s="17"/>
      <c r="S20" s="17"/>
      <c r="T20" s="17"/>
      <c r="U20" s="17"/>
      <c r="V20" s="17"/>
      <c r="W20" s="22"/>
      <c r="X20" s="22"/>
      <c r="Y20" s="22"/>
      <c r="Z20" s="22"/>
      <c r="AA20" s="22"/>
      <c r="AB20" s="18"/>
      <c r="AC20" s="18"/>
      <c r="AD20" s="18"/>
      <c r="AE20" s="18"/>
      <c r="AF20" s="18"/>
    </row>
    <row r="21" spans="17:32" ht="12.75">
      <c r="Q21" s="16"/>
      <c r="W21" s="22"/>
      <c r="X21" s="22"/>
      <c r="Y21" s="22"/>
      <c r="Z21" s="22"/>
      <c r="AA21" s="22"/>
      <c r="AB21" s="18"/>
      <c r="AC21" s="18"/>
      <c r="AD21" s="18"/>
      <c r="AE21" s="18"/>
      <c r="AF21" s="18"/>
    </row>
    <row r="22" spans="1:32" ht="12.75">
      <c r="A22" s="14" t="s">
        <v>65</v>
      </c>
      <c r="B22" s="8">
        <v>229.3</v>
      </c>
      <c r="C22" s="8">
        <v>172.9</v>
      </c>
      <c r="D22" s="8">
        <v>28.8</v>
      </c>
      <c r="E22" s="8">
        <v>95.3</v>
      </c>
      <c r="F22" s="8">
        <v>627.7</v>
      </c>
      <c r="G22" s="8">
        <v>121.1</v>
      </c>
      <c r="H22" s="8">
        <v>115.4</v>
      </c>
      <c r="I22" s="8">
        <v>112.7</v>
      </c>
      <c r="J22" s="8">
        <v>530.1</v>
      </c>
      <c r="K22" s="8">
        <v>424.4</v>
      </c>
      <c r="L22" s="15">
        <v>4.68</v>
      </c>
      <c r="M22" s="15">
        <v>6.82</v>
      </c>
      <c r="N22" s="15">
        <v>1125</v>
      </c>
      <c r="O22" s="15">
        <v>4.7</v>
      </c>
      <c r="R22" s="15"/>
      <c r="S22" s="15"/>
      <c r="T22" s="15"/>
      <c r="U22" s="15"/>
      <c r="V22" s="15"/>
      <c r="W22" s="22"/>
      <c r="X22" s="22"/>
      <c r="Y22" s="22"/>
      <c r="Z22" s="22"/>
      <c r="AA22" s="22"/>
      <c r="AB22" s="18"/>
      <c r="AC22" s="18"/>
      <c r="AD22" s="18"/>
      <c r="AE22" s="18"/>
      <c r="AF22" s="18"/>
    </row>
    <row r="23" spans="1:32" ht="12.75">
      <c r="A23" s="14" t="s">
        <v>15</v>
      </c>
      <c r="B23" s="8">
        <v>-542.5</v>
      </c>
      <c r="C23" s="8">
        <v>-237.6</v>
      </c>
      <c r="D23" s="8">
        <v>-108.5</v>
      </c>
      <c r="E23" s="8">
        <v>-688.9</v>
      </c>
      <c r="F23" s="8">
        <v>-119.3</v>
      </c>
      <c r="G23" s="8">
        <v>-107.4</v>
      </c>
      <c r="H23" s="8">
        <v>-105.9</v>
      </c>
      <c r="I23" s="8">
        <v>-703.4</v>
      </c>
      <c r="J23" s="8">
        <v>-683.6</v>
      </c>
      <c r="K23" s="8">
        <v>-947.1</v>
      </c>
      <c r="L23" s="15">
        <v>-1485.7</v>
      </c>
      <c r="M23" s="15">
        <v>-480.7</v>
      </c>
      <c r="N23" s="15">
        <v>-3217.7</v>
      </c>
      <c r="O23" s="15">
        <v>-126.8</v>
      </c>
      <c r="R23" s="15"/>
      <c r="S23" s="15"/>
      <c r="T23" s="15"/>
      <c r="U23" s="15"/>
      <c r="V23" s="15"/>
      <c r="W23" s="22"/>
      <c r="X23" s="22"/>
      <c r="Y23" s="22"/>
      <c r="Z23" s="22"/>
      <c r="AA23" s="22"/>
      <c r="AB23" s="18"/>
      <c r="AC23" s="18"/>
      <c r="AD23" s="18"/>
      <c r="AE23" s="18"/>
      <c r="AF23" s="18"/>
    </row>
    <row r="24" spans="1:32" ht="12.75">
      <c r="A24" s="14" t="s">
        <v>16</v>
      </c>
      <c r="B24" s="8">
        <v>0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15">
        <v>0</v>
      </c>
      <c r="M24" s="15">
        <v>0</v>
      </c>
      <c r="N24" s="15">
        <v>0</v>
      </c>
      <c r="O24" s="15">
        <v>0</v>
      </c>
      <c r="R24" s="15"/>
      <c r="S24" s="15"/>
      <c r="T24" s="15"/>
      <c r="U24" s="15"/>
      <c r="V24" s="15"/>
      <c r="W24" s="22"/>
      <c r="X24" s="22"/>
      <c r="Y24" s="22"/>
      <c r="Z24" s="22"/>
      <c r="AA24" s="22"/>
      <c r="AB24" s="18"/>
      <c r="AC24" s="18"/>
      <c r="AD24" s="18"/>
      <c r="AE24" s="18"/>
      <c r="AF24" s="18"/>
    </row>
    <row r="25" spans="1:32" ht="12.75">
      <c r="A25" s="14" t="s">
        <v>17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-0.7</v>
      </c>
      <c r="K25" s="8">
        <v>0</v>
      </c>
      <c r="L25" s="15">
        <v>0</v>
      </c>
      <c r="M25" s="15">
        <v>0</v>
      </c>
      <c r="N25" s="15">
        <v>0</v>
      </c>
      <c r="O25" s="15">
        <v>0</v>
      </c>
      <c r="R25" s="15"/>
      <c r="S25" s="15"/>
      <c r="T25" s="15"/>
      <c r="U25" s="15"/>
      <c r="V25" s="15"/>
      <c r="W25" s="22"/>
      <c r="X25" s="22"/>
      <c r="Y25" s="22"/>
      <c r="Z25" s="22"/>
      <c r="AA25" s="22"/>
      <c r="AB25" s="18"/>
      <c r="AC25" s="18"/>
      <c r="AD25" s="18"/>
      <c r="AE25" s="18"/>
      <c r="AF25" s="18"/>
    </row>
    <row r="26" spans="1:32" ht="12.75">
      <c r="A26" s="14" t="s">
        <v>18</v>
      </c>
      <c r="B26" s="8">
        <v>0.10000000000002274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15">
        <v>0</v>
      </c>
      <c r="M26" s="15">
        <v>0</v>
      </c>
      <c r="N26" s="15">
        <v>0</v>
      </c>
      <c r="O26" s="15">
        <v>0</v>
      </c>
      <c r="R26" s="15"/>
      <c r="S26" s="15"/>
      <c r="T26" s="15"/>
      <c r="U26" s="15"/>
      <c r="V26" s="15"/>
      <c r="W26" s="22"/>
      <c r="X26" s="22"/>
      <c r="Y26" s="22"/>
      <c r="Z26" s="22"/>
      <c r="AA26" s="22"/>
      <c r="AB26" s="18"/>
      <c r="AC26" s="18"/>
      <c r="AD26" s="18"/>
      <c r="AE26" s="18"/>
      <c r="AF26" s="18"/>
    </row>
    <row r="27" spans="1:32" s="16" customFormat="1" ht="12.75">
      <c r="A27" s="16" t="s">
        <v>66</v>
      </c>
      <c r="B27" s="17">
        <f aca="true" t="shared" si="2" ref="B27:J27">SUM(B22:B26)</f>
        <v>-313.09999999999997</v>
      </c>
      <c r="C27" s="17">
        <f t="shared" si="2"/>
        <v>-64.69999999999999</v>
      </c>
      <c r="D27" s="17">
        <f t="shared" si="2"/>
        <v>-79.7</v>
      </c>
      <c r="E27" s="17">
        <f t="shared" si="2"/>
        <v>-593.6</v>
      </c>
      <c r="F27" s="17">
        <f t="shared" si="2"/>
        <v>508.40000000000003</v>
      </c>
      <c r="G27" s="17">
        <f t="shared" si="2"/>
        <v>13.699999999999989</v>
      </c>
      <c r="H27" s="17">
        <f t="shared" si="2"/>
        <v>9.5</v>
      </c>
      <c r="I27" s="17">
        <f t="shared" si="2"/>
        <v>-590.6999999999999</v>
      </c>
      <c r="J27" s="17">
        <f t="shared" si="2"/>
        <v>-154.2</v>
      </c>
      <c r="K27" s="17">
        <v>-522.7</v>
      </c>
      <c r="L27" s="17">
        <v>-1481.02</v>
      </c>
      <c r="M27" s="17">
        <v>-473.88</v>
      </c>
      <c r="N27" s="17">
        <v>-2092.7</v>
      </c>
      <c r="O27" s="17">
        <v>-122.1</v>
      </c>
      <c r="Q27" s="14"/>
      <c r="R27" s="17"/>
      <c r="S27" s="17"/>
      <c r="T27" s="17"/>
      <c r="U27" s="17"/>
      <c r="V27" s="17"/>
      <c r="W27" s="22"/>
      <c r="X27" s="22"/>
      <c r="Y27" s="22"/>
      <c r="Z27" s="22"/>
      <c r="AA27" s="22"/>
      <c r="AB27" s="18"/>
      <c r="AC27" s="18"/>
      <c r="AD27" s="18"/>
      <c r="AE27" s="18"/>
      <c r="AF27" s="18"/>
    </row>
    <row r="28" spans="2:32" s="16" customFormat="1" ht="12.75"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Q28" s="14"/>
      <c r="R28" s="17"/>
      <c r="S28" s="17"/>
      <c r="T28" s="17"/>
      <c r="U28" s="17"/>
      <c r="V28" s="17"/>
      <c r="W28" s="22"/>
      <c r="X28" s="22"/>
      <c r="Y28" s="22"/>
      <c r="Z28" s="22"/>
      <c r="AA28" s="22"/>
      <c r="AB28" s="18"/>
      <c r="AC28" s="18"/>
      <c r="AD28" s="18"/>
      <c r="AE28" s="18"/>
      <c r="AF28" s="18"/>
    </row>
    <row r="29" spans="1:32" s="16" customFormat="1" ht="12.75">
      <c r="A29" s="6" t="s">
        <v>0</v>
      </c>
      <c r="B29" s="8">
        <v>36</v>
      </c>
      <c r="C29" s="8">
        <v>-1.4</v>
      </c>
      <c r="D29" s="8">
        <v>4.5</v>
      </c>
      <c r="E29" s="8">
        <v>14.5</v>
      </c>
      <c r="F29" s="8">
        <v>29.9</v>
      </c>
      <c r="G29" s="8">
        <v>25</v>
      </c>
      <c r="H29" s="8">
        <v>-18</v>
      </c>
      <c r="I29" s="8">
        <v>-8.3</v>
      </c>
      <c r="J29" s="8">
        <v>6.6</v>
      </c>
      <c r="K29" s="8">
        <v>-11.3</v>
      </c>
      <c r="L29" s="8">
        <v>-51</v>
      </c>
      <c r="M29" s="8">
        <v>114.7</v>
      </c>
      <c r="N29" s="8">
        <v>30.8</v>
      </c>
      <c r="O29" s="8">
        <v>-89.2</v>
      </c>
      <c r="R29" s="8"/>
      <c r="S29" s="8"/>
      <c r="T29" s="8"/>
      <c r="U29" s="8"/>
      <c r="V29" s="8"/>
      <c r="W29" s="22"/>
      <c r="X29" s="22"/>
      <c r="Y29" s="22"/>
      <c r="Z29" s="22"/>
      <c r="AA29" s="22"/>
      <c r="AB29" s="18"/>
      <c r="AC29" s="18"/>
      <c r="AD29" s="18"/>
      <c r="AE29" s="18"/>
      <c r="AF29" s="18"/>
    </row>
    <row r="30" spans="1:32" s="16" customFormat="1" ht="12.75">
      <c r="A30" s="16" t="s">
        <v>1</v>
      </c>
      <c r="B30" s="17">
        <f aca="true" t="shared" si="3" ref="B30:K30">B29+B27+B20+B13</f>
        <v>-297.61</v>
      </c>
      <c r="C30" s="17">
        <f t="shared" si="3"/>
        <v>-137.29999999999973</v>
      </c>
      <c r="D30" s="17">
        <f t="shared" si="3"/>
        <v>195.29999999999973</v>
      </c>
      <c r="E30" s="17">
        <f t="shared" si="3"/>
        <v>-755</v>
      </c>
      <c r="F30" s="17">
        <f t="shared" si="3"/>
        <v>603.8000000000002</v>
      </c>
      <c r="G30" s="17">
        <f t="shared" si="3"/>
        <v>-222.29999999999973</v>
      </c>
      <c r="H30" s="17">
        <f t="shared" si="3"/>
        <v>165.4000000000003</v>
      </c>
      <c r="I30" s="17">
        <f t="shared" si="3"/>
        <v>-222.59999999999985</v>
      </c>
      <c r="J30" s="17">
        <f t="shared" si="3"/>
        <v>93.9</v>
      </c>
      <c r="K30" s="17">
        <f t="shared" si="3"/>
        <v>-43.10999999999996</v>
      </c>
      <c r="L30" s="17">
        <v>-1226.84</v>
      </c>
      <c r="M30" s="17">
        <v>33.46</v>
      </c>
      <c r="N30" s="17">
        <v>-1587.27</v>
      </c>
      <c r="O30" s="17">
        <v>-458.7</v>
      </c>
      <c r="Q30" s="14"/>
      <c r="R30" s="17"/>
      <c r="S30" s="17"/>
      <c r="T30" s="17"/>
      <c r="U30" s="17"/>
      <c r="V30" s="17"/>
      <c r="W30" s="22"/>
      <c r="X30" s="22"/>
      <c r="Y30" s="22"/>
      <c r="Z30" s="22"/>
      <c r="AA30" s="22"/>
      <c r="AB30" s="18"/>
      <c r="AC30" s="18"/>
      <c r="AD30" s="18"/>
      <c r="AE30" s="18"/>
      <c r="AF30" s="18"/>
    </row>
    <row r="31" spans="23:27" ht="12.75">
      <c r="W31" s="22"/>
      <c r="X31" s="22"/>
      <c r="Y31" s="22"/>
      <c r="Z31" s="22"/>
      <c r="AA31" s="22"/>
    </row>
    <row r="32" spans="23:27" ht="12.75">
      <c r="W32" s="22"/>
      <c r="X32" s="22"/>
      <c r="Y32" s="22"/>
      <c r="Z32" s="22"/>
      <c r="AA32" s="22"/>
    </row>
    <row r="33" spans="1:27" ht="14.25">
      <c r="A33" s="24" t="s">
        <v>74</v>
      </c>
      <c r="W33" s="22"/>
      <c r="X33" s="22"/>
      <c r="Y33" s="22"/>
      <c r="Z33" s="22"/>
      <c r="AA33" s="22"/>
    </row>
    <row r="34" spans="1:32" ht="12.75">
      <c r="A34" s="14" t="s">
        <v>19</v>
      </c>
      <c r="B34" s="8">
        <v>250.5</v>
      </c>
      <c r="C34" s="8">
        <v>153.1</v>
      </c>
      <c r="D34" s="8">
        <v>298.4</v>
      </c>
      <c r="E34" s="8">
        <v>175.9</v>
      </c>
      <c r="F34" s="8">
        <v>214.1</v>
      </c>
      <c r="G34" s="8">
        <v>173.6</v>
      </c>
      <c r="H34" s="8">
        <v>331.7</v>
      </c>
      <c r="I34" s="8">
        <v>370.6</v>
      </c>
      <c r="J34" s="8">
        <v>397.9</v>
      </c>
      <c r="K34" s="8">
        <v>384.9</v>
      </c>
      <c r="L34" s="8">
        <v>502.5</v>
      </c>
      <c r="M34" s="8">
        <v>468.5</v>
      </c>
      <c r="N34" s="8">
        <v>248.1</v>
      </c>
      <c r="O34" s="8">
        <v>295.7</v>
      </c>
      <c r="R34" s="15"/>
      <c r="S34" s="15"/>
      <c r="T34" s="15"/>
      <c r="U34" s="15"/>
      <c r="V34" s="15"/>
      <c r="W34" s="22"/>
      <c r="X34" s="22"/>
      <c r="Y34" s="22"/>
      <c r="Z34" s="22"/>
      <c r="AA34" s="22"/>
      <c r="AB34" s="18"/>
      <c r="AC34" s="18"/>
      <c r="AD34" s="18"/>
      <c r="AE34" s="18"/>
      <c r="AF34" s="18"/>
    </row>
    <row r="35" spans="1:32" ht="12.75">
      <c r="A35" s="14" t="s">
        <v>96</v>
      </c>
      <c r="B35" s="8">
        <v>43.9</v>
      </c>
      <c r="C35" s="8">
        <v>39.7</v>
      </c>
      <c r="D35" s="8">
        <v>243.2</v>
      </c>
      <c r="E35" s="8">
        <v>-104.3</v>
      </c>
      <c r="F35" s="8">
        <v>225</v>
      </c>
      <c r="G35" s="8">
        <v>-199.9</v>
      </c>
      <c r="H35" s="8">
        <v>63.3</v>
      </c>
      <c r="I35" s="8">
        <v>226</v>
      </c>
      <c r="J35" s="8">
        <v>183.4</v>
      </c>
      <c r="K35" s="8">
        <v>-8</v>
      </c>
      <c r="L35" s="8">
        <v>145.8</v>
      </c>
      <c r="M35" s="8">
        <v>-59.9</v>
      </c>
      <c r="N35" s="8">
        <v>98.9</v>
      </c>
      <c r="O35" s="8">
        <v>-549.3</v>
      </c>
      <c r="R35" s="15"/>
      <c r="S35" s="15"/>
      <c r="T35" s="15"/>
      <c r="U35" s="15"/>
      <c r="V35" s="15"/>
      <c r="W35" s="22"/>
      <c r="X35" s="22"/>
      <c r="Y35" s="22"/>
      <c r="Z35" s="22"/>
      <c r="AA35" s="22"/>
      <c r="AB35" s="18"/>
      <c r="AC35" s="18"/>
      <c r="AD35" s="18"/>
      <c r="AE35" s="18"/>
      <c r="AF35" s="18"/>
    </row>
    <row r="36" spans="1:32" ht="12.75">
      <c r="A36" s="14" t="s">
        <v>91</v>
      </c>
      <c r="B36" s="8">
        <v>-21.1</v>
      </c>
      <c r="C36" s="8">
        <v>-111.1</v>
      </c>
      <c r="D36" s="8">
        <v>-8.1</v>
      </c>
      <c r="E36" s="8">
        <v>-10.1</v>
      </c>
      <c r="F36" s="8">
        <v>-14.7</v>
      </c>
      <c r="G36" s="8">
        <v>-89.2</v>
      </c>
      <c r="H36" s="8">
        <v>-17.3</v>
      </c>
      <c r="I36" s="8">
        <v>-13.4</v>
      </c>
      <c r="J36" s="8">
        <v>-122.8</v>
      </c>
      <c r="K36" s="8">
        <v>-28.5</v>
      </c>
      <c r="L36" s="8">
        <v>-29.2</v>
      </c>
      <c r="M36" s="8">
        <v>-14.4</v>
      </c>
      <c r="N36" s="8">
        <v>-18.5</v>
      </c>
      <c r="O36" s="8">
        <v>-15.4</v>
      </c>
      <c r="R36" s="15"/>
      <c r="S36" s="15"/>
      <c r="T36" s="15"/>
      <c r="U36" s="15"/>
      <c r="V36" s="15"/>
      <c r="W36" s="22"/>
      <c r="X36" s="22"/>
      <c r="Y36" s="22"/>
      <c r="Z36" s="22"/>
      <c r="AA36" s="22"/>
      <c r="AB36" s="18"/>
      <c r="AC36" s="18"/>
      <c r="AD36" s="18"/>
      <c r="AE36" s="18"/>
      <c r="AF36" s="18"/>
    </row>
    <row r="37" spans="1:32" ht="12.75">
      <c r="A37" s="14" t="s">
        <v>92</v>
      </c>
      <c r="B37" s="8">
        <v>-65.7</v>
      </c>
      <c r="C37" s="8">
        <v>-10.1</v>
      </c>
      <c r="D37" s="8">
        <v>-22.7</v>
      </c>
      <c r="E37" s="8">
        <v>-39.5</v>
      </c>
      <c r="F37" s="8">
        <v>-94.5</v>
      </c>
      <c r="G37" s="8">
        <v>-1.4</v>
      </c>
      <c r="H37" s="8">
        <v>32.1</v>
      </c>
      <c r="I37" s="8">
        <v>-31.7</v>
      </c>
      <c r="J37" s="8">
        <v>-10.79</v>
      </c>
      <c r="K37" s="8">
        <v>18.6</v>
      </c>
      <c r="L37" s="8">
        <v>9.1</v>
      </c>
      <c r="M37" s="8">
        <v>0</v>
      </c>
      <c r="N37" s="8">
        <v>32.9</v>
      </c>
      <c r="O37" s="8">
        <v>17.6</v>
      </c>
      <c r="Q37" s="16"/>
      <c r="R37" s="15"/>
      <c r="S37" s="15"/>
      <c r="T37" s="15"/>
      <c r="U37" s="15"/>
      <c r="V37" s="15"/>
      <c r="W37" s="22"/>
      <c r="X37" s="22"/>
      <c r="Y37" s="22"/>
      <c r="Z37" s="22"/>
      <c r="AA37" s="22"/>
      <c r="AB37" s="18"/>
      <c r="AC37" s="18"/>
      <c r="AD37" s="18"/>
      <c r="AE37" s="18"/>
      <c r="AF37" s="18"/>
    </row>
    <row r="38" spans="1:32" ht="12.75">
      <c r="A38" s="14" t="s">
        <v>11</v>
      </c>
      <c r="B38" s="8">
        <v>-457.9</v>
      </c>
      <c r="C38" s="8">
        <v>-58.2</v>
      </c>
      <c r="D38" s="8">
        <v>-184.4</v>
      </c>
      <c r="E38" s="8">
        <v>-107.8</v>
      </c>
      <c r="F38" s="8">
        <v>-345.8</v>
      </c>
      <c r="G38" s="8">
        <v>16.4</v>
      </c>
      <c r="H38" s="8">
        <v>-135</v>
      </c>
      <c r="I38" s="8">
        <v>-86.7</v>
      </c>
      <c r="J38" s="8">
        <v>-417.4</v>
      </c>
      <c r="K38" s="8">
        <v>-90.2</v>
      </c>
      <c r="L38" s="15">
        <v>-181.7</v>
      </c>
      <c r="M38" s="15">
        <v>25</v>
      </c>
      <c r="N38" s="15">
        <v>-424.2</v>
      </c>
      <c r="O38" s="15">
        <v>24.2</v>
      </c>
      <c r="Q38" s="16"/>
      <c r="R38" s="15"/>
      <c r="S38" s="15"/>
      <c r="T38" s="15"/>
      <c r="U38" s="15"/>
      <c r="V38" s="15"/>
      <c r="W38" s="22"/>
      <c r="X38" s="22"/>
      <c r="Y38" s="22"/>
      <c r="Z38" s="22"/>
      <c r="AA38" s="22"/>
      <c r="AB38" s="18"/>
      <c r="AC38" s="18"/>
      <c r="AD38" s="18"/>
      <c r="AE38" s="18"/>
      <c r="AF38" s="18"/>
    </row>
    <row r="39" spans="1:32" ht="12.75">
      <c r="A39" s="14" t="s">
        <v>12</v>
      </c>
      <c r="B39" s="8">
        <v>-1.7</v>
      </c>
      <c r="C39" s="8">
        <v>-17.3</v>
      </c>
      <c r="D39" s="8">
        <v>-13.6</v>
      </c>
      <c r="E39" s="8">
        <v>-5.5</v>
      </c>
      <c r="F39" s="8">
        <v>-31.7</v>
      </c>
      <c r="G39" s="8">
        <v>-5.4</v>
      </c>
      <c r="H39" s="8">
        <v>-28.2</v>
      </c>
      <c r="I39" s="8">
        <v>-2.1</v>
      </c>
      <c r="J39" s="8">
        <v>-24</v>
      </c>
      <c r="K39" s="8">
        <v>-9.9</v>
      </c>
      <c r="L39" s="8">
        <v>-37.6</v>
      </c>
      <c r="M39" s="8">
        <v>-5.9</v>
      </c>
      <c r="N39" s="8">
        <v>-65.8</v>
      </c>
      <c r="O39" s="8">
        <v>-11.4</v>
      </c>
      <c r="R39" s="15"/>
      <c r="T39" s="15"/>
      <c r="U39" s="15"/>
      <c r="V39" s="15"/>
      <c r="W39" s="22"/>
      <c r="X39" s="22"/>
      <c r="Y39" s="22"/>
      <c r="Z39" s="22"/>
      <c r="AA39" s="22"/>
      <c r="AB39" s="18"/>
      <c r="AC39" s="18"/>
      <c r="AD39" s="18"/>
      <c r="AE39" s="18"/>
      <c r="AF39" s="18"/>
    </row>
    <row r="40" spans="1:32" s="16" customFormat="1" ht="12.75">
      <c r="A40" s="16" t="s">
        <v>13</v>
      </c>
      <c r="B40" s="17">
        <f>SUM(B34:B39)</f>
        <v>-252</v>
      </c>
      <c r="C40" s="17">
        <f>SUM(C34:C39)</f>
        <v>-3.899999999999981</v>
      </c>
      <c r="D40" s="17">
        <f>SUM(D34:D39)</f>
        <v>312.79999999999984</v>
      </c>
      <c r="E40" s="17">
        <f>SUM(E34:E39)</f>
        <v>-91.29999999999998</v>
      </c>
      <c r="F40" s="17">
        <f>SUM(F34:F39)</f>
        <v>-47.59999999999998</v>
      </c>
      <c r="G40" s="17">
        <f aca="true" t="shared" si="4" ref="G40:O40">SUM(G34:G39)</f>
        <v>-105.90000000000003</v>
      </c>
      <c r="H40" s="17">
        <f t="shared" si="4"/>
        <v>246.60000000000002</v>
      </c>
      <c r="I40" s="17">
        <f t="shared" si="4"/>
        <v>462.7</v>
      </c>
      <c r="J40" s="17">
        <f t="shared" si="4"/>
        <v>6.309999999999945</v>
      </c>
      <c r="K40" s="17">
        <f t="shared" si="4"/>
        <v>266.90000000000003</v>
      </c>
      <c r="L40" s="17">
        <f t="shared" si="4"/>
        <v>408.8999999999999</v>
      </c>
      <c r="M40" s="17">
        <f t="shared" si="4"/>
        <v>413.30000000000007</v>
      </c>
      <c r="N40" s="17">
        <f t="shared" si="4"/>
        <v>-128.60000000000002</v>
      </c>
      <c r="O40" s="17">
        <f t="shared" si="4"/>
        <v>-238.59999999999997</v>
      </c>
      <c r="Q40" s="14"/>
      <c r="R40" s="17"/>
      <c r="S40" s="17"/>
      <c r="T40" s="17"/>
      <c r="U40" s="17"/>
      <c r="V40" s="17"/>
      <c r="W40" s="22"/>
      <c r="X40" s="22"/>
      <c r="Y40" s="22"/>
      <c r="Z40" s="22"/>
      <c r="AA40" s="22"/>
      <c r="AB40" s="18"/>
      <c r="AC40" s="18"/>
      <c r="AD40" s="18"/>
      <c r="AE40" s="18"/>
      <c r="AF40" s="18"/>
    </row>
  </sheetData>
  <sheetProtection/>
  <printOptions/>
  <pageMargins left="0.7480314960629921" right="0.7480314960629921" top="0.35433070866141736" bottom="0.58" header="0.35433070866141736" footer="0.2362204724409449"/>
  <pageSetup fitToHeight="1" fitToWidth="1" horizontalDpi="300" verticalDpi="300" orientation="landscape" paperSize="9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7"/>
  <sheetViews>
    <sheetView zoomScalePageLayoutView="0" workbookViewId="0" topLeftCell="A1">
      <selection activeCell="A41" sqref="A41"/>
    </sheetView>
  </sheetViews>
  <sheetFormatPr defaultColWidth="9.140625" defaultRowHeight="12.75"/>
  <cols>
    <col min="1" max="1" width="55.7109375" style="14" bestFit="1" customWidth="1"/>
    <col min="2" max="11" width="11.140625" style="14" bestFit="1" customWidth="1"/>
    <col min="12" max="15" width="10.140625" style="14" bestFit="1" customWidth="1"/>
    <col min="16" max="16384" width="9.140625" style="14" customWidth="1"/>
  </cols>
  <sheetData>
    <row r="1" spans="1:15" ht="12.75">
      <c r="A1"/>
      <c r="B1" s="19"/>
      <c r="C1" s="19"/>
      <c r="D1" s="19"/>
      <c r="E1" s="19"/>
      <c r="F1" s="19"/>
      <c r="G1" s="19"/>
      <c r="H1" s="29"/>
      <c r="I1" s="29"/>
      <c r="J1" s="29"/>
      <c r="K1" s="29"/>
      <c r="L1" s="19"/>
      <c r="M1" s="19"/>
      <c r="N1" s="19"/>
      <c r="O1" s="19"/>
    </row>
    <row r="2" spans="1:15" ht="12.75">
      <c r="A2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5" ht="12.75">
      <c r="A3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4" spans="1:15" ht="12.75">
      <c r="A4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</row>
    <row r="5" spans="1:11" ht="15.75">
      <c r="A5" s="5" t="s">
        <v>70</v>
      </c>
      <c r="H5" s="29"/>
      <c r="I5" s="29"/>
      <c r="J5" s="29"/>
      <c r="K5" s="29"/>
    </row>
    <row r="6" spans="1:17" ht="12.75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3"/>
      <c r="Q6" s="13"/>
    </row>
    <row r="7" spans="1:15" ht="14.25">
      <c r="A7" s="1" t="s">
        <v>67</v>
      </c>
      <c r="B7" s="10" t="s">
        <v>95</v>
      </c>
      <c r="C7" s="10" t="s">
        <v>90</v>
      </c>
      <c r="D7" s="10" t="s">
        <v>89</v>
      </c>
      <c r="E7" s="10" t="s">
        <v>87</v>
      </c>
      <c r="F7" s="10" t="s">
        <v>88</v>
      </c>
      <c r="G7" s="10" t="s">
        <v>78</v>
      </c>
      <c r="H7" s="10" t="s">
        <v>83</v>
      </c>
      <c r="I7" s="10" t="s">
        <v>84</v>
      </c>
      <c r="J7" s="10" t="s">
        <v>85</v>
      </c>
      <c r="K7" s="10" t="s">
        <v>86</v>
      </c>
      <c r="L7" s="10" t="s">
        <v>2</v>
      </c>
      <c r="M7" s="10" t="s">
        <v>3</v>
      </c>
      <c r="N7" s="10" t="s">
        <v>4</v>
      </c>
      <c r="O7" s="10" t="s">
        <v>5</v>
      </c>
    </row>
    <row r="9" spans="1:15" s="6" customFormat="1" ht="12.75">
      <c r="A9" s="6" t="s">
        <v>36</v>
      </c>
      <c r="B9" s="8">
        <v>621.4</v>
      </c>
      <c r="C9" s="8">
        <v>566.6</v>
      </c>
      <c r="D9" s="8">
        <v>540.6</v>
      </c>
      <c r="E9" s="8">
        <v>559.6</v>
      </c>
      <c r="F9" s="8">
        <v>495</v>
      </c>
      <c r="G9" s="8">
        <v>470.6</v>
      </c>
      <c r="H9" s="8">
        <v>312.9</v>
      </c>
      <c r="I9" s="8">
        <v>450.4</v>
      </c>
      <c r="J9" s="8">
        <v>442.6</v>
      </c>
      <c r="K9" s="8">
        <v>355.5</v>
      </c>
      <c r="L9" s="8">
        <v>352.3</v>
      </c>
      <c r="M9" s="8">
        <v>128.5</v>
      </c>
      <c r="N9" s="8">
        <v>101.8</v>
      </c>
      <c r="O9" s="8">
        <v>103.5</v>
      </c>
    </row>
    <row r="10" spans="1:15" ht="12.75">
      <c r="A10" s="14" t="s">
        <v>37</v>
      </c>
      <c r="B10" s="20">
        <v>85.4</v>
      </c>
      <c r="C10" s="20">
        <v>115.1</v>
      </c>
      <c r="D10" s="20">
        <v>151.8</v>
      </c>
      <c r="E10" s="20">
        <v>274.9</v>
      </c>
      <c r="F10" s="20">
        <v>107.3</v>
      </c>
      <c r="G10" s="20">
        <v>144.7</v>
      </c>
      <c r="H10" s="20">
        <v>231.9</v>
      </c>
      <c r="I10" s="20">
        <v>342.7</v>
      </c>
      <c r="J10" s="20">
        <v>129.7</v>
      </c>
      <c r="K10" s="20">
        <v>166.7</v>
      </c>
      <c r="L10" s="20">
        <v>148</v>
      </c>
      <c r="M10" s="20">
        <v>149</v>
      </c>
      <c r="N10" s="20">
        <v>154.6</v>
      </c>
      <c r="O10" s="20">
        <v>213.8</v>
      </c>
    </row>
    <row r="11" spans="1:15" ht="12.75">
      <c r="A11" s="14" t="s">
        <v>38</v>
      </c>
      <c r="B11" s="20">
        <v>9056.7</v>
      </c>
      <c r="C11" s="20">
        <v>8995.4</v>
      </c>
      <c r="D11" s="20">
        <v>9024.7</v>
      </c>
      <c r="E11" s="20">
        <v>9150.2</v>
      </c>
      <c r="F11" s="20">
        <v>9074.3</v>
      </c>
      <c r="G11" s="20">
        <v>9745.8</v>
      </c>
      <c r="H11" s="20">
        <v>9532.9</v>
      </c>
      <c r="I11" s="20">
        <v>11336.1</v>
      </c>
      <c r="J11" s="20">
        <v>11950.4</v>
      </c>
      <c r="K11" s="20">
        <v>12011.7</v>
      </c>
      <c r="L11" s="20">
        <v>12622.4</v>
      </c>
      <c r="M11" s="20">
        <v>12615.6</v>
      </c>
      <c r="N11" s="20">
        <v>14696.3</v>
      </c>
      <c r="O11" s="20">
        <v>15193.8</v>
      </c>
    </row>
    <row r="12" spans="1:15" ht="12.75">
      <c r="A12" s="14" t="s">
        <v>39</v>
      </c>
      <c r="B12" s="20">
        <v>391.6</v>
      </c>
      <c r="C12" s="20">
        <v>375.8</v>
      </c>
      <c r="D12" s="20">
        <v>595.5</v>
      </c>
      <c r="E12" s="20">
        <v>598.3</v>
      </c>
      <c r="F12" s="20">
        <v>598.8</v>
      </c>
      <c r="G12" s="20">
        <v>353.9</v>
      </c>
      <c r="H12" s="20">
        <v>339.3</v>
      </c>
      <c r="I12" s="20">
        <v>341</v>
      </c>
      <c r="J12" s="20">
        <v>429.1</v>
      </c>
      <c r="K12" s="20">
        <v>423.2</v>
      </c>
      <c r="L12" s="20">
        <v>422.4</v>
      </c>
      <c r="M12" s="20">
        <v>202.8</v>
      </c>
      <c r="N12" s="20">
        <v>205.4</v>
      </c>
      <c r="O12" s="20">
        <v>207.8</v>
      </c>
    </row>
    <row r="13" spans="1:15" ht="12.75">
      <c r="A13" s="14" t="s">
        <v>40</v>
      </c>
      <c r="B13" s="20">
        <v>344.1</v>
      </c>
      <c r="C13" s="20">
        <v>365.9</v>
      </c>
      <c r="D13" s="20">
        <v>298.7</v>
      </c>
      <c r="E13" s="20">
        <v>416</v>
      </c>
      <c r="F13" s="20">
        <v>379.8</v>
      </c>
      <c r="G13" s="20">
        <v>816.2</v>
      </c>
      <c r="H13" s="20">
        <v>976.3</v>
      </c>
      <c r="I13" s="20">
        <v>1259.5</v>
      </c>
      <c r="J13" s="20">
        <v>1300.7</v>
      </c>
      <c r="K13" s="20">
        <v>1370.7</v>
      </c>
      <c r="L13" s="20">
        <v>2257.6</v>
      </c>
      <c r="M13" s="20">
        <v>2796.4</v>
      </c>
      <c r="N13" s="20">
        <v>2896.2</v>
      </c>
      <c r="O13" s="20">
        <v>3431.5</v>
      </c>
    </row>
    <row r="14" spans="1:15" s="2" customFormat="1" ht="12.75">
      <c r="A14" s="2" t="s">
        <v>41</v>
      </c>
      <c r="B14" s="3">
        <v>10499.5</v>
      </c>
      <c r="C14" s="3">
        <v>10418.8</v>
      </c>
      <c r="D14" s="3">
        <v>10611.3</v>
      </c>
      <c r="E14" s="3">
        <v>10999</v>
      </c>
      <c r="F14" s="3">
        <v>10655.2</v>
      </c>
      <c r="G14" s="3">
        <v>11531.3</v>
      </c>
      <c r="H14" s="3">
        <v>11393.2</v>
      </c>
      <c r="I14" s="3">
        <v>13729.8</v>
      </c>
      <c r="J14" s="3">
        <v>14252.4</v>
      </c>
      <c r="K14" s="3">
        <v>14327.8</v>
      </c>
      <c r="L14" s="3">
        <v>15802.8</v>
      </c>
      <c r="M14" s="3">
        <v>15892.2</v>
      </c>
      <c r="N14" s="3">
        <v>18054.3</v>
      </c>
      <c r="O14" s="3">
        <v>19150.5</v>
      </c>
    </row>
    <row r="15" spans="1:15" ht="12.75">
      <c r="A15" s="14" t="s">
        <v>42</v>
      </c>
      <c r="B15" s="20">
        <v>1456.3</v>
      </c>
      <c r="C15" s="20">
        <v>1376.7</v>
      </c>
      <c r="D15" s="20">
        <v>1274.3</v>
      </c>
      <c r="E15" s="20">
        <v>1493.3</v>
      </c>
      <c r="F15" s="20">
        <v>1513.2</v>
      </c>
      <c r="G15" s="20">
        <v>1444.8</v>
      </c>
      <c r="H15" s="20">
        <v>1369.7</v>
      </c>
      <c r="I15" s="20">
        <v>1657.2</v>
      </c>
      <c r="J15" s="20">
        <v>1768.1</v>
      </c>
      <c r="K15" s="20">
        <v>1836.8</v>
      </c>
      <c r="L15" s="20">
        <v>1867.4</v>
      </c>
      <c r="M15" s="20">
        <v>2279.5</v>
      </c>
      <c r="N15" s="20">
        <v>2208.1</v>
      </c>
      <c r="O15" s="20">
        <v>2232.7</v>
      </c>
    </row>
    <row r="16" spans="1:15" ht="12.75">
      <c r="A16" s="14" t="s">
        <v>43</v>
      </c>
      <c r="B16" s="20">
        <v>1175.8</v>
      </c>
      <c r="C16" s="20">
        <v>1458.4</v>
      </c>
      <c r="D16" s="20">
        <v>1574.5</v>
      </c>
      <c r="E16" s="20">
        <v>1695.2</v>
      </c>
      <c r="F16" s="20">
        <v>1462.2</v>
      </c>
      <c r="G16" s="20">
        <v>1860.2</v>
      </c>
      <c r="H16" s="20">
        <v>1815.9</v>
      </c>
      <c r="I16" s="20">
        <v>1968.8</v>
      </c>
      <c r="J16" s="20">
        <v>2199.7</v>
      </c>
      <c r="K16" s="20">
        <v>2291.1</v>
      </c>
      <c r="L16" s="20">
        <v>2731.6</v>
      </c>
      <c r="M16" s="20">
        <v>2615.8</v>
      </c>
      <c r="N16" s="20">
        <v>2348.4</v>
      </c>
      <c r="O16" s="20">
        <v>2408.4</v>
      </c>
    </row>
    <row r="17" spans="1:15" ht="12.75">
      <c r="A17" s="14" t="s">
        <v>44</v>
      </c>
      <c r="B17" s="20">
        <v>580.1</v>
      </c>
      <c r="C17" s="20">
        <v>877.9</v>
      </c>
      <c r="D17" s="20">
        <v>1015.2</v>
      </c>
      <c r="E17" s="20">
        <v>819.8</v>
      </c>
      <c r="F17" s="20">
        <v>1574.9</v>
      </c>
      <c r="G17" s="20">
        <v>971.2</v>
      </c>
      <c r="H17" s="20">
        <v>1193.6</v>
      </c>
      <c r="I17" s="20">
        <v>1028.2</v>
      </c>
      <c r="J17" s="20">
        <v>1250.8</v>
      </c>
      <c r="K17" s="20">
        <v>1157</v>
      </c>
      <c r="L17" s="20">
        <v>1200.1</v>
      </c>
      <c r="M17" s="20">
        <v>2426.9</v>
      </c>
      <c r="N17" s="20">
        <v>2393.9</v>
      </c>
      <c r="O17" s="20">
        <v>3980.9</v>
      </c>
    </row>
    <row r="18" spans="1:15" ht="12.75">
      <c r="A18" s="14" t="s">
        <v>45</v>
      </c>
      <c r="B18" s="20">
        <v>55.3</v>
      </c>
      <c r="C18" s="20">
        <v>119.2</v>
      </c>
      <c r="D18" s="20">
        <v>141.3</v>
      </c>
      <c r="E18" s="20">
        <v>145.5</v>
      </c>
      <c r="F18" s="20">
        <v>172.3</v>
      </c>
      <c r="G18" s="20">
        <v>289.9</v>
      </c>
      <c r="H18" s="20">
        <v>270.6</v>
      </c>
      <c r="I18" s="20">
        <v>180</v>
      </c>
      <c r="J18" s="20">
        <v>248.6</v>
      </c>
      <c r="K18" s="20">
        <v>597.7</v>
      </c>
      <c r="L18" s="20">
        <v>371.8</v>
      </c>
      <c r="M18" s="20">
        <v>377.8</v>
      </c>
      <c r="N18" s="20">
        <v>568.6</v>
      </c>
      <c r="O18" s="20">
        <v>705.1</v>
      </c>
    </row>
    <row r="19" spans="1:15" s="2" customFormat="1" ht="12.75">
      <c r="A19" s="2" t="s">
        <v>46</v>
      </c>
      <c r="B19" s="3">
        <v>3267.7</v>
      </c>
      <c r="C19" s="3">
        <v>3832.2</v>
      </c>
      <c r="D19" s="3">
        <v>4005.3</v>
      </c>
      <c r="E19" s="3">
        <v>4153.8</v>
      </c>
      <c r="F19" s="3">
        <v>4722.6</v>
      </c>
      <c r="G19" s="3">
        <v>4566.1</v>
      </c>
      <c r="H19" s="3">
        <v>4649.8</v>
      </c>
      <c r="I19" s="3">
        <v>4834.3</v>
      </c>
      <c r="J19" s="3">
        <v>5467.2</v>
      </c>
      <c r="K19" s="3">
        <v>5882.5</v>
      </c>
      <c r="L19" s="3">
        <v>6170.9</v>
      </c>
      <c r="M19" s="3">
        <v>7700</v>
      </c>
      <c r="N19" s="3">
        <v>7519.1</v>
      </c>
      <c r="O19" s="3">
        <v>9327.2</v>
      </c>
    </row>
    <row r="20" spans="1:15" s="2" customFormat="1" ht="12.75">
      <c r="A20" s="2" t="s">
        <v>47</v>
      </c>
      <c r="B20" s="3">
        <v>13767.2</v>
      </c>
      <c r="C20" s="3">
        <v>14251</v>
      </c>
      <c r="D20" s="3">
        <v>14616.6</v>
      </c>
      <c r="E20" s="3">
        <v>15152.9</v>
      </c>
      <c r="F20" s="3">
        <v>15377.8</v>
      </c>
      <c r="G20" s="3">
        <v>16097.4</v>
      </c>
      <c r="H20" s="3">
        <v>16043.1</v>
      </c>
      <c r="I20" s="3">
        <v>18564</v>
      </c>
      <c r="J20" s="3">
        <v>19719.6</v>
      </c>
      <c r="K20" s="3">
        <v>20210.29</v>
      </c>
      <c r="L20" s="3">
        <v>21973.7</v>
      </c>
      <c r="M20" s="3">
        <v>23592.2</v>
      </c>
      <c r="N20" s="3">
        <v>25573.4</v>
      </c>
      <c r="O20" s="3">
        <v>28477.6</v>
      </c>
    </row>
    <row r="21" spans="2:15" s="16" customFormat="1" ht="12.75"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</row>
    <row r="22" spans="1:15" ht="12.75">
      <c r="A22" s="14" t="s">
        <v>48</v>
      </c>
      <c r="B22" s="20">
        <v>12302.4</v>
      </c>
      <c r="C22" s="20">
        <v>12302.4</v>
      </c>
      <c r="D22" s="20">
        <v>12302.4</v>
      </c>
      <c r="E22" s="20">
        <v>12302.4</v>
      </c>
      <c r="F22" s="20">
        <v>12302.2</v>
      </c>
      <c r="G22" s="20">
        <v>12302.2</v>
      </c>
      <c r="H22" s="20">
        <v>12302.2</v>
      </c>
      <c r="I22" s="20">
        <v>12302.2</v>
      </c>
      <c r="J22" s="20">
        <v>12302.2</v>
      </c>
      <c r="K22" s="20">
        <v>12303.49</v>
      </c>
      <c r="L22" s="20">
        <v>12303.49</v>
      </c>
      <c r="M22" s="20">
        <v>12303.49</v>
      </c>
      <c r="N22" s="20">
        <v>12303.49</v>
      </c>
      <c r="O22" s="20">
        <v>12303.49</v>
      </c>
    </row>
    <row r="23" spans="1:15" ht="12.75">
      <c r="A23" s="14" t="s">
        <v>49</v>
      </c>
      <c r="B23" s="20">
        <v>-9971.8</v>
      </c>
      <c r="C23" s="20">
        <v>-10029.6</v>
      </c>
      <c r="D23" s="20">
        <v>-10127</v>
      </c>
      <c r="E23" s="20">
        <v>-9600.8</v>
      </c>
      <c r="F23" s="20">
        <v>-9511.1</v>
      </c>
      <c r="G23" s="20">
        <v>-8242.5</v>
      </c>
      <c r="H23" s="20">
        <v>-8161</v>
      </c>
      <c r="I23" s="20">
        <v>-5997.6</v>
      </c>
      <c r="J23" s="20">
        <v>-5393.1</v>
      </c>
      <c r="K23" s="20">
        <v>-5382.6</v>
      </c>
      <c r="L23" s="20">
        <v>-4883</v>
      </c>
      <c r="M23" s="20">
        <v>-4349.5</v>
      </c>
      <c r="N23" s="20">
        <v>-2471.9</v>
      </c>
      <c r="O23" s="20">
        <v>-2328.4</v>
      </c>
    </row>
    <row r="24" spans="1:15" ht="12.75">
      <c r="A24" s="14" t="s">
        <v>50</v>
      </c>
      <c r="B24" s="20">
        <v>0</v>
      </c>
      <c r="C24" s="20">
        <v>0</v>
      </c>
      <c r="D24" s="20">
        <v>0</v>
      </c>
      <c r="E24" s="20">
        <v>10.3</v>
      </c>
      <c r="F24" s="20">
        <v>10.3</v>
      </c>
      <c r="G24" s="20">
        <v>10.4</v>
      </c>
      <c r="H24" s="20">
        <v>9.4</v>
      </c>
      <c r="I24" s="20">
        <v>12.2</v>
      </c>
      <c r="J24" s="20">
        <v>12.9</v>
      </c>
      <c r="K24" s="20">
        <v>12.5</v>
      </c>
      <c r="L24" s="20">
        <v>12.7</v>
      </c>
      <c r="M24" s="20">
        <v>12.9</v>
      </c>
      <c r="N24" s="20">
        <v>19.5</v>
      </c>
      <c r="O24" s="20">
        <v>20.5</v>
      </c>
    </row>
    <row r="25" spans="1:15" s="2" customFormat="1" ht="12.75">
      <c r="A25" s="2" t="s">
        <v>51</v>
      </c>
      <c r="B25" s="3">
        <v>2330.5</v>
      </c>
      <c r="C25" s="3">
        <v>2272.8</v>
      </c>
      <c r="D25" s="3">
        <v>2175.4</v>
      </c>
      <c r="E25" s="3">
        <v>2711.9</v>
      </c>
      <c r="F25" s="3">
        <v>2801.4</v>
      </c>
      <c r="G25" s="3">
        <v>4070.1</v>
      </c>
      <c r="H25" s="3">
        <v>4150.6</v>
      </c>
      <c r="I25" s="3">
        <v>6316.8</v>
      </c>
      <c r="J25" s="3">
        <v>6922.1</v>
      </c>
      <c r="K25" s="3">
        <v>6933.4</v>
      </c>
      <c r="L25" s="3">
        <v>7433.3</v>
      </c>
      <c r="M25" s="3">
        <v>7966.9</v>
      </c>
      <c r="N25" s="3">
        <v>9851.1</v>
      </c>
      <c r="O25" s="3">
        <v>9995.6</v>
      </c>
    </row>
    <row r="26" spans="1:15" ht="12.75">
      <c r="A26" s="14" t="s">
        <v>52</v>
      </c>
      <c r="B26" s="20">
        <v>717.9</v>
      </c>
      <c r="C26" s="20">
        <v>706.1</v>
      </c>
      <c r="D26" s="20">
        <v>714</v>
      </c>
      <c r="E26" s="20">
        <v>641.2</v>
      </c>
      <c r="F26" s="20">
        <v>628.1</v>
      </c>
      <c r="G26" s="20">
        <v>636.8</v>
      </c>
      <c r="H26" s="20">
        <v>629.4</v>
      </c>
      <c r="I26" s="20">
        <v>625.6</v>
      </c>
      <c r="J26" s="20">
        <v>598.4</v>
      </c>
      <c r="K26" s="20">
        <v>567.6</v>
      </c>
      <c r="L26" s="20">
        <v>540.8</v>
      </c>
      <c r="M26" s="20">
        <v>576.6</v>
      </c>
      <c r="N26" s="20">
        <v>564.9</v>
      </c>
      <c r="O26" s="20">
        <v>561.3</v>
      </c>
    </row>
    <row r="27" spans="1:15" ht="12.75">
      <c r="A27" s="14" t="s">
        <v>53</v>
      </c>
      <c r="B27" s="20">
        <v>408</v>
      </c>
      <c r="C27" s="20">
        <v>378.2</v>
      </c>
      <c r="D27" s="20">
        <v>392.4</v>
      </c>
      <c r="E27" s="20">
        <v>509</v>
      </c>
      <c r="F27" s="20">
        <v>505.1</v>
      </c>
      <c r="G27" s="20">
        <v>492.6</v>
      </c>
      <c r="H27" s="20">
        <v>492.5</v>
      </c>
      <c r="I27" s="20">
        <v>506.8</v>
      </c>
      <c r="J27" s="20">
        <v>521.4</v>
      </c>
      <c r="K27" s="20">
        <v>482.8</v>
      </c>
      <c r="L27" s="20">
        <v>499.9</v>
      </c>
      <c r="M27" s="20">
        <v>469.7</v>
      </c>
      <c r="N27" s="20">
        <v>721.4</v>
      </c>
      <c r="O27" s="20">
        <v>949.8</v>
      </c>
    </row>
    <row r="28" spans="1:15" ht="12.75">
      <c r="A28" s="14" t="s">
        <v>54</v>
      </c>
      <c r="B28" s="20">
        <v>7390.9</v>
      </c>
      <c r="C28" s="20">
        <v>7038.1</v>
      </c>
      <c r="D28" s="20">
        <v>6973.1</v>
      </c>
      <c r="E28" s="20">
        <v>7018</v>
      </c>
      <c r="F28" s="20">
        <v>6917.3</v>
      </c>
      <c r="G28" s="20">
        <v>7425.7</v>
      </c>
      <c r="H28" s="20">
        <v>7207.5</v>
      </c>
      <c r="I28" s="20">
        <v>7321.7</v>
      </c>
      <c r="J28" s="20">
        <v>7621</v>
      </c>
      <c r="K28" s="20">
        <v>7861.8</v>
      </c>
      <c r="L28" s="20">
        <v>8407.2</v>
      </c>
      <c r="M28" s="20">
        <v>8321.7</v>
      </c>
      <c r="N28" s="20">
        <v>8587.4</v>
      </c>
      <c r="O28" s="20">
        <v>7614.7</v>
      </c>
    </row>
    <row r="29" spans="1:15" ht="12.75">
      <c r="A29" s="14" t="s">
        <v>55</v>
      </c>
      <c r="B29" s="20">
        <v>470.2</v>
      </c>
      <c r="C29" s="20">
        <v>605.2</v>
      </c>
      <c r="D29" s="20">
        <v>699.2</v>
      </c>
      <c r="E29" s="20">
        <v>804</v>
      </c>
      <c r="F29" s="20">
        <v>608</v>
      </c>
      <c r="G29" s="20">
        <v>684.8</v>
      </c>
      <c r="H29" s="20">
        <v>762.1</v>
      </c>
      <c r="I29" s="20">
        <v>847.4</v>
      </c>
      <c r="J29" s="20">
        <v>708.1</v>
      </c>
      <c r="K29" s="20">
        <v>718.49</v>
      </c>
      <c r="L29" s="20">
        <v>736.4</v>
      </c>
      <c r="M29" s="20">
        <v>682.9</v>
      </c>
      <c r="N29" s="20">
        <v>720</v>
      </c>
      <c r="O29" s="20">
        <v>695.9</v>
      </c>
    </row>
    <row r="30" spans="1:15" s="2" customFormat="1" ht="12.75">
      <c r="A30" s="2" t="s">
        <v>56</v>
      </c>
      <c r="B30" s="3">
        <v>8987.2</v>
      </c>
      <c r="C30" s="3">
        <v>8727.6</v>
      </c>
      <c r="D30" s="3">
        <v>8778.8</v>
      </c>
      <c r="E30" s="3">
        <v>8972.1</v>
      </c>
      <c r="F30" s="3">
        <v>8658.6</v>
      </c>
      <c r="G30" s="3">
        <v>9240</v>
      </c>
      <c r="H30" s="3">
        <v>9091.6</v>
      </c>
      <c r="I30" s="3">
        <v>9301.5</v>
      </c>
      <c r="J30" s="3">
        <v>9449</v>
      </c>
      <c r="K30" s="3">
        <v>9630.7</v>
      </c>
      <c r="L30" s="3">
        <v>10184.4</v>
      </c>
      <c r="M30" s="3">
        <v>10050.9</v>
      </c>
      <c r="N30" s="3">
        <v>10593.7</v>
      </c>
      <c r="O30" s="3">
        <v>9821.7</v>
      </c>
    </row>
    <row r="31" spans="1:15" ht="12.75">
      <c r="A31" s="14" t="s">
        <v>57</v>
      </c>
      <c r="B31" s="20">
        <v>313.5</v>
      </c>
      <c r="C31" s="20">
        <v>814.2</v>
      </c>
      <c r="D31" s="20">
        <v>1043.9</v>
      </c>
      <c r="E31" s="20">
        <v>909.6</v>
      </c>
      <c r="F31" s="20">
        <v>1495.7</v>
      </c>
      <c r="G31" s="20">
        <v>224.7</v>
      </c>
      <c r="H31" s="20">
        <v>202.9</v>
      </c>
      <c r="I31" s="20">
        <v>208.6</v>
      </c>
      <c r="J31" s="20">
        <v>749.2</v>
      </c>
      <c r="K31" s="20">
        <v>638.4</v>
      </c>
      <c r="L31" s="20">
        <v>930.5</v>
      </c>
      <c r="M31" s="20">
        <v>2452.8</v>
      </c>
      <c r="N31" s="20">
        <v>2467.6</v>
      </c>
      <c r="O31" s="20">
        <v>5640.7</v>
      </c>
    </row>
    <row r="32" spans="1:15" ht="12.75">
      <c r="A32" s="14" t="s">
        <v>58</v>
      </c>
      <c r="B32" s="20">
        <v>1907.4</v>
      </c>
      <c r="C32" s="20">
        <v>1860.4</v>
      </c>
      <c r="D32" s="20">
        <v>2039.7</v>
      </c>
      <c r="E32" s="20">
        <v>2171.2</v>
      </c>
      <c r="F32" s="20">
        <v>2095</v>
      </c>
      <c r="G32" s="20">
        <v>2013.7</v>
      </c>
      <c r="H32" s="20">
        <v>2114.2</v>
      </c>
      <c r="I32" s="20">
        <v>2204.1</v>
      </c>
      <c r="J32" s="20">
        <v>2255.5</v>
      </c>
      <c r="K32" s="20">
        <v>2148.2</v>
      </c>
      <c r="L32" s="20">
        <v>2474.4</v>
      </c>
      <c r="M32" s="20">
        <v>2607</v>
      </c>
      <c r="N32" s="20">
        <v>2421.4</v>
      </c>
      <c r="O32" s="20">
        <v>2379.8</v>
      </c>
    </row>
    <row r="33" spans="1:15" ht="12.75">
      <c r="A33" s="14" t="s">
        <v>59</v>
      </c>
      <c r="B33" s="20">
        <v>11</v>
      </c>
      <c r="C33" s="20">
        <v>22.1</v>
      </c>
      <c r="D33" s="20">
        <v>39.2</v>
      </c>
      <c r="E33" s="20">
        <v>32.4</v>
      </c>
      <c r="F33" s="20">
        <v>30</v>
      </c>
      <c r="G33" s="20">
        <v>47.2</v>
      </c>
      <c r="H33" s="20">
        <v>42.6</v>
      </c>
      <c r="I33" s="20">
        <v>61.1</v>
      </c>
      <c r="J33" s="20">
        <v>38.1</v>
      </c>
      <c r="K33" s="20">
        <v>44.9</v>
      </c>
      <c r="L33" s="20">
        <v>31</v>
      </c>
      <c r="M33" s="20">
        <v>39.8</v>
      </c>
      <c r="N33" s="20">
        <v>23.7</v>
      </c>
      <c r="O33" s="20">
        <v>26.2</v>
      </c>
    </row>
    <row r="34" spans="1:15" ht="12.75">
      <c r="A34" s="14" t="s">
        <v>60</v>
      </c>
      <c r="B34" s="20">
        <v>217.4</v>
      </c>
      <c r="C34" s="20">
        <v>553.9</v>
      </c>
      <c r="D34" s="20">
        <v>539.5</v>
      </c>
      <c r="E34" s="20">
        <v>355.6</v>
      </c>
      <c r="F34" s="20">
        <v>297.1</v>
      </c>
      <c r="G34" s="20">
        <v>501.6</v>
      </c>
      <c r="H34" s="20">
        <v>441.1</v>
      </c>
      <c r="I34" s="20">
        <v>472</v>
      </c>
      <c r="J34" s="20">
        <v>305.7</v>
      </c>
      <c r="K34" s="20">
        <v>814.7</v>
      </c>
      <c r="L34" s="20">
        <v>920.1</v>
      </c>
      <c r="M34" s="20">
        <v>474.9</v>
      </c>
      <c r="N34" s="20">
        <v>215.9</v>
      </c>
      <c r="O34" s="20">
        <v>613.6</v>
      </c>
    </row>
    <row r="35" spans="1:15" s="2" customFormat="1" ht="12.75">
      <c r="A35" s="2" t="s">
        <v>61</v>
      </c>
      <c r="B35" s="3">
        <v>2449.4</v>
      </c>
      <c r="C35" s="3">
        <v>3250.6</v>
      </c>
      <c r="D35" s="3">
        <v>3662.4</v>
      </c>
      <c r="E35" s="3">
        <v>3468.8</v>
      </c>
      <c r="F35" s="3">
        <v>3917.9</v>
      </c>
      <c r="G35" s="3">
        <v>2787.2</v>
      </c>
      <c r="H35" s="3">
        <v>2800.9</v>
      </c>
      <c r="I35" s="3">
        <v>2945.8</v>
      </c>
      <c r="J35" s="3">
        <v>3348.5</v>
      </c>
      <c r="K35" s="3">
        <v>3646.2</v>
      </c>
      <c r="L35" s="3">
        <v>4356</v>
      </c>
      <c r="M35" s="3">
        <v>5574.5</v>
      </c>
      <c r="N35" s="3">
        <v>5128.6</v>
      </c>
      <c r="O35" s="3">
        <v>8660.3</v>
      </c>
    </row>
    <row r="36" spans="1:15" s="2" customFormat="1" ht="12.75">
      <c r="A36" s="2" t="s">
        <v>62</v>
      </c>
      <c r="B36" s="3">
        <v>11436.7</v>
      </c>
      <c r="C36" s="3">
        <v>11978.2</v>
      </c>
      <c r="D36" s="3">
        <v>12441.2</v>
      </c>
      <c r="E36" s="3">
        <v>12440.9</v>
      </c>
      <c r="F36" s="3">
        <v>12576.4</v>
      </c>
      <c r="G36" s="3">
        <v>12027.3</v>
      </c>
      <c r="H36" s="3">
        <v>11892.5</v>
      </c>
      <c r="I36" s="3">
        <v>12247.3</v>
      </c>
      <c r="J36" s="3">
        <v>12797.5</v>
      </c>
      <c r="K36" s="3">
        <v>13276.89</v>
      </c>
      <c r="L36" s="3">
        <v>14540.4</v>
      </c>
      <c r="M36" s="3">
        <v>15625.3</v>
      </c>
      <c r="N36" s="3">
        <v>15722.2</v>
      </c>
      <c r="O36" s="3">
        <v>18482</v>
      </c>
    </row>
    <row r="37" spans="1:15" s="2" customFormat="1" ht="12.75">
      <c r="A37" s="2" t="s">
        <v>63</v>
      </c>
      <c r="B37" s="3">
        <v>13767.2</v>
      </c>
      <c r="C37" s="3">
        <v>14251</v>
      </c>
      <c r="D37" s="3">
        <v>14616.6</v>
      </c>
      <c r="E37" s="3">
        <v>15152.9</v>
      </c>
      <c r="F37" s="3">
        <v>15377.8</v>
      </c>
      <c r="G37" s="3">
        <v>16097.4</v>
      </c>
      <c r="H37" s="3">
        <v>16043.1</v>
      </c>
      <c r="I37" s="3">
        <v>18564</v>
      </c>
      <c r="J37" s="3">
        <v>19719.6</v>
      </c>
      <c r="K37" s="3">
        <v>20210.29</v>
      </c>
      <c r="L37" s="3">
        <v>21973.7</v>
      </c>
      <c r="M37" s="3">
        <v>23592.2</v>
      </c>
      <c r="N37" s="3">
        <v>25573.4</v>
      </c>
      <c r="O37" s="3">
        <v>28477.6</v>
      </c>
    </row>
  </sheetData>
  <sheetProtection/>
  <printOptions/>
  <pageMargins left="0.7480314960629921" right="0.7480314960629921" top="0.35433070866141736" bottom="0.3937007874015748" header="0.35433070866141736" footer="0.2362204724409449"/>
  <pageSetup fitToHeight="1" fitToWidth="1" horizontalDpi="300" verticalDpi="300" orientation="landscape" paperSize="9" scale="63" r:id="rId2"/>
  <headerFooter alignWithMargins="0">
    <oddFooter>&amp;L*&amp;X)&amp;XNorske Skog implemented the amended standard IAS 19 Employee benefits from 1 January 2013, with full retrospective application.
Comparable figures for 2012 have been restated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zoomScalePageLayoutView="0" workbookViewId="0" topLeftCell="A1">
      <selection activeCell="A40" sqref="A40"/>
    </sheetView>
  </sheetViews>
  <sheetFormatPr defaultColWidth="9.140625" defaultRowHeight="12.75"/>
  <cols>
    <col min="1" max="1" width="55.7109375" style="14" bestFit="1" customWidth="1"/>
    <col min="2" max="7" width="10.140625" style="14" bestFit="1" customWidth="1"/>
    <col min="8" max="16384" width="9.140625" style="14" customWidth="1"/>
  </cols>
  <sheetData>
    <row r="1" spans="1:7" ht="12.75">
      <c r="A1"/>
      <c r="B1" s="19"/>
      <c r="C1" s="19"/>
      <c r="D1" s="19"/>
      <c r="E1" s="19"/>
      <c r="F1" s="19"/>
      <c r="G1" s="19"/>
    </row>
    <row r="2" spans="1:7" ht="12.75">
      <c r="A2"/>
      <c r="B2" s="19"/>
      <c r="C2" s="19"/>
      <c r="D2" s="19"/>
      <c r="E2" s="19"/>
      <c r="F2" s="19"/>
      <c r="G2" s="19"/>
    </row>
    <row r="3" spans="1:7" ht="12.75">
      <c r="A3"/>
      <c r="B3" s="19"/>
      <c r="C3" s="19"/>
      <c r="D3" s="19"/>
      <c r="E3" s="19"/>
      <c r="F3" s="19"/>
      <c r="G3" s="19"/>
    </row>
    <row r="4" spans="1:7" ht="12.75">
      <c r="A4"/>
      <c r="B4" s="19"/>
      <c r="C4" s="19"/>
      <c r="D4" s="19"/>
      <c r="E4" s="19"/>
      <c r="F4" s="19"/>
      <c r="G4" s="19"/>
    </row>
    <row r="5" ht="15.75">
      <c r="A5" s="5" t="s">
        <v>72</v>
      </c>
    </row>
    <row r="6" spans="1:7" ht="12.75">
      <c r="A6" s="11"/>
      <c r="B6" s="12"/>
      <c r="C6" s="12"/>
      <c r="D6" s="12"/>
      <c r="E6" s="12"/>
      <c r="F6" s="12"/>
      <c r="G6" s="12"/>
    </row>
    <row r="7" spans="1:7" ht="12.75">
      <c r="A7" s="1" t="s">
        <v>67</v>
      </c>
      <c r="B7" s="10" t="s">
        <v>95</v>
      </c>
      <c r="C7" s="10" t="s">
        <v>90</v>
      </c>
      <c r="D7" s="10" t="s">
        <v>89</v>
      </c>
      <c r="E7" s="10" t="s">
        <v>87</v>
      </c>
      <c r="F7" s="10" t="s">
        <v>88</v>
      </c>
      <c r="G7" s="10" t="s">
        <v>78</v>
      </c>
    </row>
    <row r="9" s="2" customFormat="1" ht="12.75">
      <c r="A9" s="32" t="s">
        <v>93</v>
      </c>
    </row>
    <row r="10" spans="1:7" ht="12.75">
      <c r="A10" s="14" t="s">
        <v>20</v>
      </c>
      <c r="B10" s="15">
        <v>2265.7</v>
      </c>
      <c r="C10" s="15">
        <v>2210.6</v>
      </c>
      <c r="D10" s="15">
        <v>2667.7</v>
      </c>
      <c r="E10" s="15">
        <v>2454.6</v>
      </c>
      <c r="F10" s="15">
        <v>2174.2</v>
      </c>
      <c r="G10" s="15">
        <v>2135.2</v>
      </c>
    </row>
    <row r="11" spans="1:7" ht="12.75">
      <c r="A11" s="14" t="s">
        <v>19</v>
      </c>
      <c r="B11" s="15">
        <v>172.6</v>
      </c>
      <c r="C11" s="15">
        <v>120.5</v>
      </c>
      <c r="D11" s="15">
        <v>159.09</v>
      </c>
      <c r="E11" s="15">
        <v>82.89</v>
      </c>
      <c r="F11" s="15">
        <v>16.19</v>
      </c>
      <c r="G11" s="15">
        <v>67.69</v>
      </c>
    </row>
    <row r="12" spans="1:7" ht="12.75">
      <c r="A12" s="14" t="s">
        <v>28</v>
      </c>
      <c r="B12" s="15">
        <v>-98.1</v>
      </c>
      <c r="C12" s="15">
        <v>-98.3</v>
      </c>
      <c r="D12" s="15">
        <v>-99.2</v>
      </c>
      <c r="E12" s="15">
        <v>-89.6</v>
      </c>
      <c r="F12" s="15">
        <v>-85.3</v>
      </c>
      <c r="G12" s="15">
        <v>-85.4</v>
      </c>
    </row>
    <row r="13" spans="1:7" ht="12.75">
      <c r="A13" s="14" t="s">
        <v>30</v>
      </c>
      <c r="B13" s="15">
        <v>76.8</v>
      </c>
      <c r="C13" s="15">
        <v>20.9</v>
      </c>
      <c r="D13" s="15">
        <v>-72</v>
      </c>
      <c r="E13" s="15">
        <v>-3.5</v>
      </c>
      <c r="F13" s="15">
        <v>-63.1</v>
      </c>
      <c r="G13" s="15">
        <v>-19.4</v>
      </c>
    </row>
    <row r="14" spans="1:7" ht="12.75">
      <c r="A14" s="14" t="s">
        <v>6</v>
      </c>
      <c r="B14" s="28">
        <f aca="true" t="shared" si="0" ref="B14:G14">B11/B10*100</f>
        <v>7.617954715981816</v>
      </c>
      <c r="C14" s="28">
        <f t="shared" si="0"/>
        <v>5.451008775897947</v>
      </c>
      <c r="D14" s="28">
        <f t="shared" si="0"/>
        <v>5.963564118903926</v>
      </c>
      <c r="E14" s="28">
        <f t="shared" si="0"/>
        <v>3.376924957223173</v>
      </c>
      <c r="F14" s="28">
        <f t="shared" si="0"/>
        <v>0.7446417072946372</v>
      </c>
      <c r="G14" s="28">
        <f t="shared" si="0"/>
        <v>3.1701948295241666</v>
      </c>
    </row>
    <row r="15" spans="1:7" ht="12.75">
      <c r="A15" s="23" t="s">
        <v>97</v>
      </c>
      <c r="B15" s="28">
        <v>10.1</v>
      </c>
      <c r="C15" s="28">
        <v>4.8</v>
      </c>
      <c r="D15" s="28">
        <v>6.7</v>
      </c>
      <c r="E15" s="28">
        <v>2</v>
      </c>
      <c r="F15" s="28">
        <v>-1</v>
      </c>
      <c r="G15" s="28">
        <v>2.7</v>
      </c>
    </row>
    <row r="16" spans="1:7" ht="12.75">
      <c r="A16" s="14" t="s">
        <v>7</v>
      </c>
      <c r="B16" s="15">
        <v>497.4</v>
      </c>
      <c r="C16" s="15">
        <v>517.9</v>
      </c>
      <c r="D16" s="15">
        <v>572.7</v>
      </c>
      <c r="E16" s="15">
        <v>565.7</v>
      </c>
      <c r="F16" s="15">
        <v>537.4</v>
      </c>
      <c r="G16" s="15">
        <v>556</v>
      </c>
    </row>
    <row r="17" spans="1:7" ht="12.75">
      <c r="A17" s="14" t="s">
        <v>77</v>
      </c>
      <c r="B17" s="15">
        <v>503.8</v>
      </c>
      <c r="C17" s="15">
        <v>490</v>
      </c>
      <c r="D17" s="15">
        <v>598.5</v>
      </c>
      <c r="E17" s="15">
        <v>576.3</v>
      </c>
      <c r="F17" s="15">
        <v>533.5</v>
      </c>
      <c r="G17" s="15">
        <v>529.1</v>
      </c>
    </row>
    <row r="18" spans="1:7" ht="12.75">
      <c r="A18" s="14" t="s">
        <v>8</v>
      </c>
      <c r="B18" s="30">
        <v>0.87</v>
      </c>
      <c r="C18" s="30">
        <v>0.9</v>
      </c>
      <c r="D18" s="30">
        <v>0.91</v>
      </c>
      <c r="E18" s="30">
        <v>0.894</v>
      </c>
      <c r="F18" s="30">
        <v>0.85</v>
      </c>
      <c r="G18" s="30">
        <v>0.879</v>
      </c>
    </row>
    <row r="20" ht="12.75">
      <c r="A20" s="16" t="s">
        <v>94</v>
      </c>
    </row>
    <row r="21" spans="1:7" ht="12.75">
      <c r="A21" s="14" t="s">
        <v>20</v>
      </c>
      <c r="B21" s="15">
        <v>754.7</v>
      </c>
      <c r="C21" s="15">
        <v>658</v>
      </c>
      <c r="D21" s="15">
        <v>856.6</v>
      </c>
      <c r="E21" s="15">
        <v>892</v>
      </c>
      <c r="F21" s="15">
        <v>1079.3</v>
      </c>
      <c r="G21" s="15">
        <v>1042.8</v>
      </c>
    </row>
    <row r="22" spans="1:7" ht="12.75">
      <c r="A22" s="14" t="s">
        <v>19</v>
      </c>
      <c r="B22" s="15">
        <v>82.1</v>
      </c>
      <c r="C22" s="15">
        <v>53.6</v>
      </c>
      <c r="D22" s="15">
        <v>139.6</v>
      </c>
      <c r="E22" s="15">
        <v>113.1</v>
      </c>
      <c r="F22" s="15">
        <v>213.5</v>
      </c>
      <c r="G22" s="15">
        <v>126.4</v>
      </c>
    </row>
    <row r="23" spans="1:7" ht="12.75">
      <c r="A23" s="14" t="s">
        <v>28</v>
      </c>
      <c r="B23" s="15">
        <v>-80.6</v>
      </c>
      <c r="C23" s="15">
        <v>-79.4</v>
      </c>
      <c r="D23" s="15">
        <v>-93.1</v>
      </c>
      <c r="E23" s="15">
        <v>-42.7</v>
      </c>
      <c r="F23" s="15">
        <v>-109</v>
      </c>
      <c r="G23" s="15">
        <v>-109.2</v>
      </c>
    </row>
    <row r="24" spans="1:7" ht="12.75">
      <c r="A24" s="14" t="s">
        <v>30</v>
      </c>
      <c r="B24" s="15">
        <v>-4.1</v>
      </c>
      <c r="C24" s="15">
        <v>-36.4</v>
      </c>
      <c r="D24" s="15">
        <v>55.9</v>
      </c>
      <c r="E24" s="15">
        <v>68.9</v>
      </c>
      <c r="F24" s="15">
        <v>-86.3</v>
      </c>
      <c r="G24" s="15">
        <v>19</v>
      </c>
    </row>
    <row r="25" spans="1:7" ht="12.75">
      <c r="A25" s="14" t="s">
        <v>6</v>
      </c>
      <c r="B25" s="28">
        <f aca="true" t="shared" si="1" ref="B25:G25">B22/B21*100</f>
        <v>10.878494766132237</v>
      </c>
      <c r="C25" s="28">
        <f t="shared" si="1"/>
        <v>8.145896656534955</v>
      </c>
      <c r="D25" s="28">
        <f t="shared" si="1"/>
        <v>16.296988092458555</v>
      </c>
      <c r="E25" s="28">
        <f t="shared" si="1"/>
        <v>12.679372197309416</v>
      </c>
      <c r="F25" s="28">
        <f t="shared" si="1"/>
        <v>19.781339757250073</v>
      </c>
      <c r="G25" s="28">
        <f t="shared" si="1"/>
        <v>12.121212121212123</v>
      </c>
    </row>
    <row r="26" spans="1:7" ht="12.75">
      <c r="A26" s="23" t="s">
        <v>97</v>
      </c>
      <c r="B26" s="28">
        <v>8.5</v>
      </c>
      <c r="C26" s="28">
        <v>-0.6</v>
      </c>
      <c r="D26" s="28">
        <v>3.8</v>
      </c>
      <c r="E26" s="28">
        <v>6.9</v>
      </c>
      <c r="F26" s="28">
        <v>11.2</v>
      </c>
      <c r="G26" s="28">
        <v>3.2</v>
      </c>
    </row>
    <row r="27" spans="1:7" ht="12.75">
      <c r="A27" s="14" t="s">
        <v>7</v>
      </c>
      <c r="B27" s="15">
        <v>159</v>
      </c>
      <c r="C27" s="15">
        <v>131.5</v>
      </c>
      <c r="D27" s="15">
        <v>164.8</v>
      </c>
      <c r="E27" s="15">
        <v>187.9</v>
      </c>
      <c r="F27" s="15">
        <v>233.8</v>
      </c>
      <c r="G27" s="15">
        <v>220.6</v>
      </c>
    </row>
    <row r="28" spans="1:7" ht="12.75">
      <c r="A28" s="14" t="s">
        <v>77</v>
      </c>
      <c r="B28" s="15">
        <v>147.1</v>
      </c>
      <c r="C28" s="15">
        <v>130.2</v>
      </c>
      <c r="D28" s="15">
        <v>178.29</v>
      </c>
      <c r="E28" s="15">
        <v>187.09</v>
      </c>
      <c r="F28" s="15">
        <v>225.79</v>
      </c>
      <c r="G28" s="15">
        <v>221.29</v>
      </c>
    </row>
    <row r="29" spans="1:7" ht="12.75">
      <c r="A29" s="14" t="s">
        <v>8</v>
      </c>
      <c r="B29" s="31">
        <v>0.91</v>
      </c>
      <c r="C29" s="31">
        <v>0.91</v>
      </c>
      <c r="D29" s="31">
        <v>0.837</v>
      </c>
      <c r="E29" s="31">
        <v>0.905</v>
      </c>
      <c r="F29" s="31">
        <v>0.921</v>
      </c>
      <c r="G29" s="31">
        <v>0.856</v>
      </c>
    </row>
    <row r="32" ht="12.75">
      <c r="A32" s="21" t="s">
        <v>71</v>
      </c>
    </row>
    <row r="33" spans="1:7" ht="12.75">
      <c r="A33" s="14" t="s">
        <v>20</v>
      </c>
      <c r="B33" s="15">
        <v>33.8</v>
      </c>
      <c r="C33" s="15">
        <v>33.7</v>
      </c>
      <c r="D33" s="15">
        <v>41.4</v>
      </c>
      <c r="E33" s="15">
        <v>47.3</v>
      </c>
      <c r="F33" s="15">
        <v>88</v>
      </c>
      <c r="G33" s="15">
        <v>136.4</v>
      </c>
    </row>
    <row r="34" spans="1:7" ht="12.75">
      <c r="A34" s="14" t="s">
        <v>19</v>
      </c>
      <c r="B34" s="15">
        <v>-4.1</v>
      </c>
      <c r="C34" s="15">
        <v>-21</v>
      </c>
      <c r="D34" s="15">
        <v>-0.2</v>
      </c>
      <c r="E34" s="15">
        <v>-20.2</v>
      </c>
      <c r="F34" s="15">
        <v>-15.6</v>
      </c>
      <c r="G34" s="15">
        <v>-20.4</v>
      </c>
    </row>
    <row r="35" spans="1:7" ht="12.75">
      <c r="A35" s="14" t="s">
        <v>28</v>
      </c>
      <c r="B35" s="15">
        <v>-0.8</v>
      </c>
      <c r="C35" s="15">
        <v>-3.8</v>
      </c>
      <c r="D35" s="15">
        <v>-3.3</v>
      </c>
      <c r="E35" s="15">
        <v>-3.7</v>
      </c>
      <c r="F35" s="15">
        <v>-4</v>
      </c>
      <c r="G35" s="15">
        <v>-3.7</v>
      </c>
    </row>
    <row r="36" spans="1:7" ht="12.75">
      <c r="A36" s="14" t="s">
        <v>30</v>
      </c>
      <c r="B36" s="15">
        <v>49.2</v>
      </c>
      <c r="C36" s="15">
        <v>99.5</v>
      </c>
      <c r="D36" s="15">
        <v>-266.6</v>
      </c>
      <c r="E36" s="15">
        <v>-69.7</v>
      </c>
      <c r="F36" s="15">
        <v>-497.3</v>
      </c>
      <c r="G36" s="15">
        <v>-177</v>
      </c>
    </row>
  </sheetData>
  <sheetProtection/>
  <printOptions/>
  <pageMargins left="0.7480314960629921" right="0.7480314960629921" top="0.35433070866141736" bottom="0.35433070866141736" header="0.35433070866141736" footer="0.35433070866141736"/>
  <pageSetup fitToHeight="1" fitToWidth="1" horizontalDpi="300" verticalDpi="300" orientation="landscape" paperSize="9" r:id="rId2"/>
  <headerFooter alignWithMargins="0">
    <oddFooter>&amp;L*&amp;X)&amp;XNorske Skog implemented the amended standard IAS 19 Employee benefits from 1 January 2013, with full retrospective application.
Comparable figures for 2012 have been restated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Norske Skog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oleje</dc:creator>
  <cp:keywords/>
  <dc:description/>
  <cp:lastModifiedBy>Asphaug, Marianne (HQ)</cp:lastModifiedBy>
  <cp:lastPrinted>2014-04-22T15:53:21Z</cp:lastPrinted>
  <dcterms:created xsi:type="dcterms:W3CDTF">2012-05-21T10:14:20Z</dcterms:created>
  <dcterms:modified xsi:type="dcterms:W3CDTF">2014-07-18T22:46:41Z</dcterms:modified>
  <cp:category/>
  <cp:version/>
  <cp:contentType/>
  <cp:contentStatus/>
</cp:coreProperties>
</file>